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pt\PTWF\eUMB\Calendars\"/>
    </mc:Choice>
  </mc:AlternateContent>
  <xr:revisionPtr revIDLastSave="0" documentId="14_{7E9446C0-C8B0-44E4-814D-8AA214D89319}" xr6:coauthVersionLast="47" xr6:coauthVersionMax="47" xr10:uidLastSave="{00000000-0000-0000-0000-000000000000}"/>
  <bookViews>
    <workbookView xWindow="-108" yWindow="-108" windowWidth="20376" windowHeight="12096" activeTab="3" xr2:uid="{00000000-000D-0000-FFFF-FFFF00000000}"/>
  </bookViews>
  <sheets>
    <sheet name="2028" sheetId="25" r:id="rId1"/>
    <sheet name="2027" sheetId="24" r:id="rId2"/>
    <sheet name="2026" sheetId="23" r:id="rId3"/>
    <sheet name="2025" sheetId="22" r:id="rId4"/>
    <sheet name="2024" sheetId="21" r:id="rId5"/>
    <sheet name="2023" sheetId="20" r:id="rId6"/>
    <sheet name="2022" sheetId="19" r:id="rId7"/>
    <sheet name="2021" sheetId="18" r:id="rId8"/>
    <sheet name="2020" sheetId="17" r:id="rId9"/>
    <sheet name="2019" sheetId="16" r:id="rId10"/>
    <sheet name="2018" sheetId="15" r:id="rId11"/>
    <sheet name="2017" sheetId="14" r:id="rId12"/>
    <sheet name="2016" sheetId="13" r:id="rId13"/>
    <sheet name="2015" sheetId="12" r:id="rId14"/>
    <sheet name="2014" sheetId="11" r:id="rId15"/>
    <sheet name="2013" sheetId="10" r:id="rId16"/>
    <sheet name="2012" sheetId="9" r:id="rId17"/>
    <sheet name="2011" sheetId="8" r:id="rId18"/>
    <sheet name="2010" sheetId="7" r:id="rId19"/>
    <sheet name="2009" sheetId="6" r:id="rId20"/>
    <sheet name="2008" sheetId="5" r:id="rId21"/>
    <sheet name="2007" sheetId="4" r:id="rId22"/>
    <sheet name="2006" sheetId="2" r:id="rId23"/>
    <sheet name="2005" sheetId="1" r:id="rId24"/>
    <sheet name="2004" sheetId="3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3" l="1"/>
  <c r="I18" i="23"/>
  <c r="I19" i="22"/>
  <c r="F30" i="25"/>
  <c r="H30" i="25" s="1"/>
  <c r="F31" i="25" s="1"/>
  <c r="F28" i="25"/>
  <c r="H28" i="25" s="1"/>
  <c r="F29" i="25" s="1"/>
  <c r="F26" i="25"/>
  <c r="H26" i="25" s="1"/>
  <c r="F27" i="25" s="1"/>
  <c r="F24" i="25"/>
  <c r="H24" i="25" s="1"/>
  <c r="F25" i="25" s="1"/>
  <c r="F22" i="25"/>
  <c r="H22" i="25" s="1"/>
  <c r="F23" i="25" s="1"/>
  <c r="H20" i="25"/>
  <c r="F21" i="25" s="1"/>
  <c r="F17" i="25"/>
  <c r="H17" i="25" s="1"/>
  <c r="F18" i="25" s="1"/>
  <c r="F15" i="25"/>
  <c r="H15" i="25" s="1"/>
  <c r="F16" i="25" s="1"/>
  <c r="H13" i="25"/>
  <c r="F14" i="25" s="1"/>
  <c r="F13" i="25"/>
  <c r="H11" i="25"/>
  <c r="F12" i="25" s="1"/>
  <c r="F11" i="25"/>
  <c r="F10" i="25"/>
  <c r="H9" i="25"/>
  <c r="F9" i="25"/>
  <c r="F8" i="25"/>
  <c r="B8" i="25"/>
  <c r="D8" i="25" s="1"/>
  <c r="D7" i="25"/>
  <c r="I7" i="25" s="1"/>
  <c r="H30" i="24"/>
  <c r="F31" i="24" s="1"/>
  <c r="F30" i="24"/>
  <c r="F28" i="24"/>
  <c r="H28" i="24" s="1"/>
  <c r="F29" i="24" s="1"/>
  <c r="F26" i="24"/>
  <c r="H26" i="24" s="1"/>
  <c r="F27" i="24" s="1"/>
  <c r="F24" i="24"/>
  <c r="H24" i="24" s="1"/>
  <c r="F25" i="24" s="1"/>
  <c r="H22" i="24"/>
  <c r="F23" i="24" s="1"/>
  <c r="F22" i="24"/>
  <c r="F21" i="24"/>
  <c r="H20" i="24"/>
  <c r="F17" i="24"/>
  <c r="H17" i="24" s="1"/>
  <c r="F18" i="24" s="1"/>
  <c r="H15" i="24"/>
  <c r="F16" i="24" s="1"/>
  <c r="F15" i="24"/>
  <c r="F13" i="24"/>
  <c r="H13" i="24" s="1"/>
  <c r="F14" i="24" s="1"/>
  <c r="H11" i="24"/>
  <c r="F12" i="24" s="1"/>
  <c r="F11" i="24"/>
  <c r="F9" i="24"/>
  <c r="H9" i="24" s="1"/>
  <c r="F10" i="24" s="1"/>
  <c r="F8" i="24"/>
  <c r="D7" i="24"/>
  <c r="I7" i="24" s="1"/>
  <c r="H30" i="23"/>
  <c r="F31" i="23" s="1"/>
  <c r="F30" i="23"/>
  <c r="H28" i="23"/>
  <c r="F29" i="23" s="1"/>
  <c r="F28" i="23"/>
  <c r="F26" i="23"/>
  <c r="H26" i="23" s="1"/>
  <c r="F27" i="23" s="1"/>
  <c r="H24" i="23"/>
  <c r="F25" i="23" s="1"/>
  <c r="F24" i="23"/>
  <c r="F22" i="23"/>
  <c r="H22" i="23" s="1"/>
  <c r="F23" i="23" s="1"/>
  <c r="H20" i="23"/>
  <c r="F21" i="23" s="1"/>
  <c r="H17" i="23"/>
  <c r="F18" i="23" s="1"/>
  <c r="F17" i="23"/>
  <c r="F15" i="23"/>
  <c r="H15" i="23" s="1"/>
  <c r="F16" i="23" s="1"/>
  <c r="H13" i="23"/>
  <c r="F14" i="23" s="1"/>
  <c r="F13" i="23"/>
  <c r="H11" i="23"/>
  <c r="F12" i="23" s="1"/>
  <c r="F11" i="23"/>
  <c r="H9" i="23"/>
  <c r="F10" i="23" s="1"/>
  <c r="F9" i="23"/>
  <c r="F8" i="23"/>
  <c r="D7" i="23"/>
  <c r="B8" i="23" s="1"/>
  <c r="D8" i="23" s="1"/>
  <c r="I8" i="23" s="1"/>
  <c r="K7" i="23" s="1"/>
  <c r="F30" i="22"/>
  <c r="H30" i="22" s="1"/>
  <c r="F31" i="22" s="1"/>
  <c r="H28" i="22"/>
  <c r="F29" i="22" s="1"/>
  <c r="F28" i="22"/>
  <c r="F26" i="22"/>
  <c r="H26" i="22" s="1"/>
  <c r="F27" i="22" s="1"/>
  <c r="F24" i="22"/>
  <c r="H24" i="22" s="1"/>
  <c r="F25" i="22" s="1"/>
  <c r="H22" i="22"/>
  <c r="F23" i="22" s="1"/>
  <c r="F22" i="22"/>
  <c r="F21" i="22"/>
  <c r="H20" i="22"/>
  <c r="F17" i="22"/>
  <c r="H17" i="22" s="1"/>
  <c r="F18" i="22" s="1"/>
  <c r="H15" i="22"/>
  <c r="F16" i="22" s="1"/>
  <c r="F15" i="22"/>
  <c r="F13" i="22"/>
  <c r="H13" i="22" s="1"/>
  <c r="F14" i="22" s="1"/>
  <c r="F11" i="22"/>
  <c r="H11" i="22" s="1"/>
  <c r="F12" i="22" s="1"/>
  <c r="H9" i="22"/>
  <c r="F10" i="22" s="1"/>
  <c r="F9" i="22"/>
  <c r="F8" i="22"/>
  <c r="D7" i="22"/>
  <c r="I7" i="22" s="1"/>
  <c r="F30" i="21"/>
  <c r="H30" i="21" s="1"/>
  <c r="F31" i="21" s="1"/>
  <c r="F28" i="21"/>
  <c r="H28" i="21" s="1"/>
  <c r="F29" i="21" s="1"/>
  <c r="F26" i="21"/>
  <c r="H26" i="21" s="1"/>
  <c r="F27" i="21" s="1"/>
  <c r="F24" i="21"/>
  <c r="H24" i="21" s="1"/>
  <c r="F25" i="21" s="1"/>
  <c r="H22" i="21"/>
  <c r="F23" i="21" s="1"/>
  <c r="F22" i="21"/>
  <c r="F21" i="21"/>
  <c r="H20" i="21"/>
  <c r="F17" i="21"/>
  <c r="H17" i="21" s="1"/>
  <c r="F18" i="21" s="1"/>
  <c r="H15" i="21"/>
  <c r="F16" i="21" s="1"/>
  <c r="F15" i="21"/>
  <c r="F13" i="21"/>
  <c r="H13" i="21" s="1"/>
  <c r="F14" i="21" s="1"/>
  <c r="F11" i="21"/>
  <c r="H11" i="21" s="1"/>
  <c r="F12" i="21" s="1"/>
  <c r="F9" i="21"/>
  <c r="H9" i="21" s="1"/>
  <c r="F10" i="21" s="1"/>
  <c r="F8" i="21"/>
  <c r="B8" i="21"/>
  <c r="D8" i="21" s="1"/>
  <c r="D7" i="21"/>
  <c r="I7" i="21" s="1"/>
  <c r="I31" i="19"/>
  <c r="I30" i="19"/>
  <c r="H30" i="20"/>
  <c r="F31" i="20" s="1"/>
  <c r="F30" i="20"/>
  <c r="F28" i="20"/>
  <c r="H28" i="20" s="1"/>
  <c r="F29" i="20" s="1"/>
  <c r="F26" i="20"/>
  <c r="H26" i="20" s="1"/>
  <c r="F27" i="20" s="1"/>
  <c r="F24" i="20"/>
  <c r="H24" i="20" s="1"/>
  <c r="F25" i="20" s="1"/>
  <c r="H22" i="20"/>
  <c r="F23" i="20" s="1"/>
  <c r="F22" i="20"/>
  <c r="H20" i="20"/>
  <c r="F21" i="20" s="1"/>
  <c r="F17" i="20"/>
  <c r="H17" i="20" s="1"/>
  <c r="F18" i="20" s="1"/>
  <c r="H15" i="20"/>
  <c r="F16" i="20" s="1"/>
  <c r="F15" i="20"/>
  <c r="H13" i="20"/>
  <c r="F14" i="20" s="1"/>
  <c r="F13" i="20"/>
  <c r="H11" i="20"/>
  <c r="F12" i="20" s="1"/>
  <c r="F11" i="20"/>
  <c r="F9" i="20"/>
  <c r="H9" i="20" s="1"/>
  <c r="F10" i="20" s="1"/>
  <c r="F8" i="20"/>
  <c r="D7" i="20"/>
  <c r="I7" i="20" s="1"/>
  <c r="F30" i="19"/>
  <c r="H30" i="19" s="1"/>
  <c r="F31" i="19" s="1"/>
  <c r="F28" i="19"/>
  <c r="H28" i="19" s="1"/>
  <c r="F29" i="19" s="1"/>
  <c r="F26" i="19"/>
  <c r="H26" i="19" s="1"/>
  <c r="F27" i="19" s="1"/>
  <c r="F24" i="19"/>
  <c r="H24" i="19" s="1"/>
  <c r="F25" i="19" s="1"/>
  <c r="F22" i="19"/>
  <c r="H22" i="19" s="1"/>
  <c r="F23" i="19" s="1"/>
  <c r="F21" i="19"/>
  <c r="H20" i="19"/>
  <c r="F17" i="19"/>
  <c r="H17" i="19" s="1"/>
  <c r="F18" i="19" s="1"/>
  <c r="F15" i="19"/>
  <c r="H15" i="19" s="1"/>
  <c r="F16" i="19" s="1"/>
  <c r="F13" i="19"/>
  <c r="H13" i="19" s="1"/>
  <c r="F14" i="19" s="1"/>
  <c r="F11" i="19"/>
  <c r="H11" i="19" s="1"/>
  <c r="F12" i="19" s="1"/>
  <c r="F9" i="19"/>
  <c r="H9" i="19" s="1"/>
  <c r="F10" i="19" s="1"/>
  <c r="F8" i="19"/>
  <c r="D7" i="19"/>
  <c r="B9" i="25" l="1"/>
  <c r="D9" i="25" s="1"/>
  <c r="I8" i="25"/>
  <c r="K7" i="25" s="1"/>
  <c r="B8" i="24"/>
  <c r="D8" i="24" s="1"/>
  <c r="I7" i="23"/>
  <c r="B9" i="23"/>
  <c r="D9" i="23" s="1"/>
  <c r="B8" i="22"/>
  <c r="D8" i="22" s="1"/>
  <c r="B8" i="20"/>
  <c r="D8" i="20" s="1"/>
  <c r="I8" i="20" s="1"/>
  <c r="K7" i="20" s="1"/>
  <c r="I8" i="21"/>
  <c r="K7" i="21" s="1"/>
  <c r="B9" i="21"/>
  <c r="D9" i="21" s="1"/>
  <c r="B8" i="19"/>
  <c r="D8" i="19" s="1"/>
  <c r="B9" i="19" s="1"/>
  <c r="D9" i="19" s="1"/>
  <c r="I7" i="19"/>
  <c r="B10" i="25" l="1"/>
  <c r="D10" i="25" s="1"/>
  <c r="I9" i="25"/>
  <c r="K8" i="25" s="1"/>
  <c r="I8" i="24"/>
  <c r="K7" i="24" s="1"/>
  <c r="B9" i="24"/>
  <c r="D9" i="24" s="1"/>
  <c r="I9" i="23"/>
  <c r="K8" i="23" s="1"/>
  <c r="B10" i="23"/>
  <c r="D10" i="23" s="1"/>
  <c r="I8" i="22"/>
  <c r="K7" i="22" s="1"/>
  <c r="B9" i="22"/>
  <c r="D9" i="22" s="1"/>
  <c r="B9" i="20"/>
  <c r="D9" i="20" s="1"/>
  <c r="I9" i="21"/>
  <c r="K8" i="21" s="1"/>
  <c r="B10" i="21"/>
  <c r="D10" i="21" s="1"/>
  <c r="I9" i="20"/>
  <c r="K8" i="20" s="1"/>
  <c r="B10" i="20"/>
  <c r="D10" i="20" s="1"/>
  <c r="I8" i="19"/>
  <c r="K7" i="19" s="1"/>
  <c r="B10" i="19"/>
  <c r="D10" i="19" s="1"/>
  <c r="I9" i="19"/>
  <c r="K8" i="19" s="1"/>
  <c r="D7" i="18"/>
  <c r="I7" i="18" s="1"/>
  <c r="F30" i="18"/>
  <c r="H30" i="18" s="1"/>
  <c r="F31" i="18" s="1"/>
  <c r="F28" i="18"/>
  <c r="H28" i="18" s="1"/>
  <c r="F29" i="18" s="1"/>
  <c r="F26" i="18"/>
  <c r="H26" i="18" s="1"/>
  <c r="F27" i="18" s="1"/>
  <c r="F24" i="18"/>
  <c r="H24" i="18" s="1"/>
  <c r="F25" i="18" s="1"/>
  <c r="F22" i="18"/>
  <c r="H22" i="18" s="1"/>
  <c r="F23" i="18" s="1"/>
  <c r="H20" i="18"/>
  <c r="F21" i="18" s="1"/>
  <c r="H17" i="18"/>
  <c r="F18" i="18" s="1"/>
  <c r="F17" i="18"/>
  <c r="F15" i="18"/>
  <c r="H15" i="18" s="1"/>
  <c r="F16" i="18" s="1"/>
  <c r="H13" i="18"/>
  <c r="F14" i="18" s="1"/>
  <c r="F13" i="18"/>
  <c r="H11" i="18"/>
  <c r="F12" i="18" s="1"/>
  <c r="F11" i="18"/>
  <c r="F9" i="18"/>
  <c r="H9" i="18" s="1"/>
  <c r="F10" i="18" s="1"/>
  <c r="F8" i="18"/>
  <c r="F30" i="17"/>
  <c r="H30" i="17" s="1"/>
  <c r="F31" i="17" s="1"/>
  <c r="F28" i="17"/>
  <c r="H28" i="17" s="1"/>
  <c r="F29" i="17" s="1"/>
  <c r="H26" i="17"/>
  <c r="F27" i="17" s="1"/>
  <c r="F26" i="17"/>
  <c r="F24" i="17"/>
  <c r="H24" i="17" s="1"/>
  <c r="F25" i="17"/>
  <c r="F22" i="17"/>
  <c r="H22" i="17" s="1"/>
  <c r="F23" i="17" s="1"/>
  <c r="H20" i="17"/>
  <c r="F21" i="17" s="1"/>
  <c r="F17" i="17"/>
  <c r="H17" i="17" s="1"/>
  <c r="F18" i="17" s="1"/>
  <c r="F15" i="17"/>
  <c r="H15" i="17" s="1"/>
  <c r="F16" i="17" s="1"/>
  <c r="F13" i="17"/>
  <c r="H13" i="17" s="1"/>
  <c r="F14" i="17" s="1"/>
  <c r="F11" i="17"/>
  <c r="H11" i="17" s="1"/>
  <c r="F12" i="17" s="1"/>
  <c r="F9" i="17"/>
  <c r="H9" i="17" s="1"/>
  <c r="F10" i="17"/>
  <c r="F8" i="17"/>
  <c r="D7" i="17"/>
  <c r="F30" i="16"/>
  <c r="H30" i="16" s="1"/>
  <c r="F31" i="16" s="1"/>
  <c r="F28" i="16"/>
  <c r="H28" i="16" s="1"/>
  <c r="F29" i="16" s="1"/>
  <c r="F26" i="16"/>
  <c r="H26" i="16"/>
  <c r="F27" i="16" s="1"/>
  <c r="F24" i="16"/>
  <c r="H24" i="16" s="1"/>
  <c r="F25" i="16" s="1"/>
  <c r="F22" i="16"/>
  <c r="H22" i="16" s="1"/>
  <c r="F23" i="16" s="1"/>
  <c r="H20" i="16"/>
  <c r="F21" i="16" s="1"/>
  <c r="F17" i="16"/>
  <c r="H17" i="16" s="1"/>
  <c r="F18" i="16"/>
  <c r="F15" i="16"/>
  <c r="H15" i="16"/>
  <c r="F16" i="16" s="1"/>
  <c r="F13" i="16"/>
  <c r="H13" i="16" s="1"/>
  <c r="F14" i="16" s="1"/>
  <c r="F11" i="16"/>
  <c r="H11" i="16"/>
  <c r="F12" i="16" s="1"/>
  <c r="F9" i="16"/>
  <c r="H9" i="16" s="1"/>
  <c r="F10" i="16"/>
  <c r="F8" i="16"/>
  <c r="D7" i="16"/>
  <c r="F30" i="15"/>
  <c r="H30" i="15"/>
  <c r="F31" i="15" s="1"/>
  <c r="F28" i="15"/>
  <c r="H28" i="15" s="1"/>
  <c r="F29" i="15" s="1"/>
  <c r="F26" i="15"/>
  <c r="H26" i="15" s="1"/>
  <c r="F27" i="15" s="1"/>
  <c r="F24" i="15"/>
  <c r="H24" i="15" s="1"/>
  <c r="F25" i="15" s="1"/>
  <c r="F22" i="15"/>
  <c r="H22" i="15" s="1"/>
  <c r="F23" i="15" s="1"/>
  <c r="H20" i="15"/>
  <c r="F21" i="15" s="1"/>
  <c r="F17" i="15"/>
  <c r="H17" i="15" s="1"/>
  <c r="F18" i="15" s="1"/>
  <c r="F15" i="15"/>
  <c r="H15" i="15"/>
  <c r="F16" i="15" s="1"/>
  <c r="F13" i="15"/>
  <c r="H13" i="15" s="1"/>
  <c r="F14" i="15" s="1"/>
  <c r="F11" i="15"/>
  <c r="H11" i="15" s="1"/>
  <c r="F12" i="15" s="1"/>
  <c r="F9" i="15"/>
  <c r="H9" i="15" s="1"/>
  <c r="F10" i="15" s="1"/>
  <c r="F8" i="15"/>
  <c r="D7" i="15"/>
  <c r="F30" i="14"/>
  <c r="H30" i="14"/>
  <c r="F31" i="14" s="1"/>
  <c r="F28" i="14"/>
  <c r="H28" i="14" s="1"/>
  <c r="F29" i="14" s="1"/>
  <c r="F26" i="14"/>
  <c r="H26" i="14"/>
  <c r="F27" i="14" s="1"/>
  <c r="F24" i="14"/>
  <c r="H24" i="14" s="1"/>
  <c r="F25" i="14" s="1"/>
  <c r="F22" i="14"/>
  <c r="H22" i="14"/>
  <c r="F23" i="14" s="1"/>
  <c r="H20" i="14"/>
  <c r="F21" i="14" s="1"/>
  <c r="F17" i="14"/>
  <c r="H17" i="14" s="1"/>
  <c r="F18" i="14"/>
  <c r="F15" i="14"/>
  <c r="H15" i="14" s="1"/>
  <c r="F16" i="14" s="1"/>
  <c r="F13" i="14"/>
  <c r="H13" i="14" s="1"/>
  <c r="F14" i="14" s="1"/>
  <c r="F11" i="14"/>
  <c r="H11" i="14"/>
  <c r="F12" i="14" s="1"/>
  <c r="F9" i="14"/>
  <c r="H9" i="14" s="1"/>
  <c r="F10" i="14" s="1"/>
  <c r="F8" i="14"/>
  <c r="D7" i="14"/>
  <c r="B8" i="14" s="1"/>
  <c r="D8" i="14" s="1"/>
  <c r="I8" i="14" s="1"/>
  <c r="F30" i="13"/>
  <c r="H30" i="13"/>
  <c r="F31" i="13" s="1"/>
  <c r="F28" i="13"/>
  <c r="H28" i="13" s="1"/>
  <c r="F29" i="13" s="1"/>
  <c r="F26" i="13"/>
  <c r="H26" i="13"/>
  <c r="F27" i="13" s="1"/>
  <c r="F24" i="13"/>
  <c r="H24" i="13" s="1"/>
  <c r="F25" i="13" s="1"/>
  <c r="F22" i="13"/>
  <c r="H22" i="13"/>
  <c r="F23" i="13" s="1"/>
  <c r="H20" i="13"/>
  <c r="F21" i="13" s="1"/>
  <c r="F17" i="13"/>
  <c r="H17" i="13" s="1"/>
  <c r="F18" i="13"/>
  <c r="F15" i="13"/>
  <c r="H15" i="13" s="1"/>
  <c r="F16" i="13" s="1"/>
  <c r="F13" i="13"/>
  <c r="H13" i="13" s="1"/>
  <c r="F14" i="13"/>
  <c r="F11" i="13"/>
  <c r="H11" i="13"/>
  <c r="F12" i="13" s="1"/>
  <c r="F9" i="13"/>
  <c r="H9" i="13" s="1"/>
  <c r="F10" i="13" s="1"/>
  <c r="F8" i="13"/>
  <c r="D7" i="13"/>
  <c r="F30" i="12"/>
  <c r="H30" i="12" s="1"/>
  <c r="F31" i="12"/>
  <c r="F28" i="12"/>
  <c r="H28" i="12" s="1"/>
  <c r="F29" i="12" s="1"/>
  <c r="F26" i="12"/>
  <c r="H26" i="12" s="1"/>
  <c r="F27" i="12"/>
  <c r="F24" i="12"/>
  <c r="H24" i="12"/>
  <c r="F25" i="12" s="1"/>
  <c r="F22" i="12"/>
  <c r="H22" i="12" s="1"/>
  <c r="F23" i="12" s="1"/>
  <c r="H20" i="12"/>
  <c r="F21" i="12"/>
  <c r="F17" i="12"/>
  <c r="H17" i="12"/>
  <c r="F18" i="12" s="1"/>
  <c r="F15" i="12"/>
  <c r="H15" i="12" s="1"/>
  <c r="F16" i="12" s="1"/>
  <c r="F13" i="12"/>
  <c r="H13" i="12"/>
  <c r="F14" i="12" s="1"/>
  <c r="F11" i="12"/>
  <c r="H11" i="12" s="1"/>
  <c r="F12" i="12" s="1"/>
  <c r="F9" i="12"/>
  <c r="H9" i="12"/>
  <c r="F10" i="12" s="1"/>
  <c r="F8" i="12"/>
  <c r="D7" i="12"/>
  <c r="D7" i="11"/>
  <c r="I7" i="11" s="1"/>
  <c r="F8" i="11"/>
  <c r="F9" i="11"/>
  <c r="H9" i="11" s="1"/>
  <c r="F10" i="11" s="1"/>
  <c r="F11" i="11"/>
  <c r="H11" i="11" s="1"/>
  <c r="F12" i="11" s="1"/>
  <c r="F13" i="11"/>
  <c r="H13" i="11" s="1"/>
  <c r="F14" i="11" s="1"/>
  <c r="F15" i="11"/>
  <c r="H15" i="11"/>
  <c r="F16" i="11" s="1"/>
  <c r="F17" i="11"/>
  <c r="H17" i="11" s="1"/>
  <c r="F18" i="11" s="1"/>
  <c r="F30" i="11"/>
  <c r="H30" i="11" s="1"/>
  <c r="F31" i="11" s="1"/>
  <c r="F28" i="11"/>
  <c r="H28" i="11" s="1"/>
  <c r="F29" i="11" s="1"/>
  <c r="F26" i="11"/>
  <c r="H26" i="11"/>
  <c r="F27" i="11" s="1"/>
  <c r="F24" i="11"/>
  <c r="H24" i="11" s="1"/>
  <c r="F25" i="11" s="1"/>
  <c r="F22" i="11"/>
  <c r="H22" i="11"/>
  <c r="F23" i="11" s="1"/>
  <c r="H20" i="11"/>
  <c r="F21" i="11" s="1"/>
  <c r="D7" i="10"/>
  <c r="F30" i="10"/>
  <c r="H30" i="10" s="1"/>
  <c r="F31" i="10" s="1"/>
  <c r="F28" i="10"/>
  <c r="H28" i="10" s="1"/>
  <c r="F29" i="10" s="1"/>
  <c r="F26" i="10"/>
  <c r="H26" i="10"/>
  <c r="F27" i="10" s="1"/>
  <c r="F24" i="10"/>
  <c r="H24" i="10" s="1"/>
  <c r="F25" i="10" s="1"/>
  <c r="F22" i="10"/>
  <c r="H22" i="10" s="1"/>
  <c r="F23" i="10" s="1"/>
  <c r="H20" i="10"/>
  <c r="F21" i="10" s="1"/>
  <c r="F17" i="10"/>
  <c r="H17" i="10" s="1"/>
  <c r="F18" i="10"/>
  <c r="F15" i="10"/>
  <c r="H15" i="10"/>
  <c r="F16" i="10" s="1"/>
  <c r="F13" i="10"/>
  <c r="H13" i="10" s="1"/>
  <c r="F14" i="10"/>
  <c r="F11" i="10"/>
  <c r="H11" i="10"/>
  <c r="F12" i="10" s="1"/>
  <c r="F9" i="10"/>
  <c r="H9" i="10" s="1"/>
  <c r="F10" i="10"/>
  <c r="F8" i="10"/>
  <c r="F30" i="9"/>
  <c r="H30" i="9" s="1"/>
  <c r="F31" i="9" s="1"/>
  <c r="F28" i="9"/>
  <c r="H28" i="9"/>
  <c r="F29" i="9" s="1"/>
  <c r="F26" i="9"/>
  <c r="H26" i="9" s="1"/>
  <c r="F27" i="9" s="1"/>
  <c r="F24" i="9"/>
  <c r="H24" i="9" s="1"/>
  <c r="F25" i="9" s="1"/>
  <c r="F22" i="9"/>
  <c r="H22" i="9" s="1"/>
  <c r="F23" i="9" s="1"/>
  <c r="H20" i="9"/>
  <c r="F21" i="9"/>
  <c r="F17" i="9"/>
  <c r="H17" i="9"/>
  <c r="F18" i="9" s="1"/>
  <c r="F15" i="9"/>
  <c r="H15" i="9" s="1"/>
  <c r="F16" i="9"/>
  <c r="F13" i="9"/>
  <c r="H13" i="9"/>
  <c r="F14" i="9" s="1"/>
  <c r="F11" i="9"/>
  <c r="H11" i="9" s="1"/>
  <c r="F12" i="9"/>
  <c r="F9" i="9"/>
  <c r="H9" i="9"/>
  <c r="F10" i="9" s="1"/>
  <c r="F8" i="9"/>
  <c r="B8" i="9"/>
  <c r="D8" i="9" s="1"/>
  <c r="F30" i="8"/>
  <c r="H30" i="8" s="1"/>
  <c r="F31" i="8" s="1"/>
  <c r="F28" i="8"/>
  <c r="H28" i="8" s="1"/>
  <c r="F29" i="8" s="1"/>
  <c r="F26" i="8"/>
  <c r="H26" i="8"/>
  <c r="F27" i="8" s="1"/>
  <c r="F24" i="8"/>
  <c r="H24" i="8" s="1"/>
  <c r="F25" i="8" s="1"/>
  <c r="F22" i="8"/>
  <c r="H22" i="8" s="1"/>
  <c r="F23" i="8" s="1"/>
  <c r="H20" i="8"/>
  <c r="F21" i="8" s="1"/>
  <c r="F17" i="8"/>
  <c r="H17" i="8" s="1"/>
  <c r="F18" i="8"/>
  <c r="F15" i="8"/>
  <c r="H15" i="8"/>
  <c r="F16" i="8" s="1"/>
  <c r="F13" i="8"/>
  <c r="H13" i="8" s="1"/>
  <c r="F14" i="8"/>
  <c r="F11" i="8"/>
  <c r="H11" i="8"/>
  <c r="F12" i="8" s="1"/>
  <c r="F9" i="8"/>
  <c r="H9" i="8" s="1"/>
  <c r="F10" i="8"/>
  <c r="F8" i="8"/>
  <c r="B8" i="8"/>
  <c r="D8" i="8" s="1"/>
  <c r="F30" i="7"/>
  <c r="H30" i="7" s="1"/>
  <c r="F31" i="7"/>
  <c r="F28" i="7"/>
  <c r="H28" i="7"/>
  <c r="F29" i="7" s="1"/>
  <c r="F26" i="7"/>
  <c r="H26" i="7" s="1"/>
  <c r="F27" i="7" s="1"/>
  <c r="F24" i="7"/>
  <c r="H24" i="7"/>
  <c r="F25" i="7" s="1"/>
  <c r="F22" i="7"/>
  <c r="H22" i="7" s="1"/>
  <c r="F23" i="7"/>
  <c r="H20" i="7"/>
  <c r="F21" i="7" s="1"/>
  <c r="F17" i="7"/>
  <c r="H17" i="7"/>
  <c r="F18" i="7" s="1"/>
  <c r="F15" i="7"/>
  <c r="H15" i="7" s="1"/>
  <c r="F16" i="7" s="1"/>
  <c r="F13" i="7"/>
  <c r="H13" i="7" s="1"/>
  <c r="F14" i="7" s="1"/>
  <c r="F11" i="7"/>
  <c r="H11" i="7" s="1"/>
  <c r="F12" i="7" s="1"/>
  <c r="F9" i="7"/>
  <c r="H9" i="7"/>
  <c r="F10" i="7" s="1"/>
  <c r="F8" i="7"/>
  <c r="B8" i="7"/>
  <c r="D8" i="7" s="1"/>
  <c r="B8" i="6"/>
  <c r="D8" i="6"/>
  <c r="B9" i="6" s="1"/>
  <c r="D9" i="6" s="1"/>
  <c r="F8" i="6"/>
  <c r="F9" i="6"/>
  <c r="H9" i="6" s="1"/>
  <c r="F10" i="6"/>
  <c r="F11" i="6"/>
  <c r="H11" i="6"/>
  <c r="F12" i="6" s="1"/>
  <c r="F13" i="6"/>
  <c r="H13" i="6" s="1"/>
  <c r="F14" i="6"/>
  <c r="F15" i="6"/>
  <c r="H15" i="6"/>
  <c r="F16" i="6" s="1"/>
  <c r="F17" i="6"/>
  <c r="H17" i="6" s="1"/>
  <c r="F18" i="6"/>
  <c r="H20" i="6"/>
  <c r="F21" i="6"/>
  <c r="F22" i="6"/>
  <c r="H22" i="6"/>
  <c r="F23" i="6" s="1"/>
  <c r="F24" i="6"/>
  <c r="H24" i="6" s="1"/>
  <c r="F25" i="6" s="1"/>
  <c r="F26" i="6"/>
  <c r="H26" i="6"/>
  <c r="F27" i="6" s="1"/>
  <c r="F28" i="6"/>
  <c r="H28" i="6" s="1"/>
  <c r="F29" i="6" s="1"/>
  <c r="F30" i="6"/>
  <c r="H30" i="6"/>
  <c r="F31" i="6" s="1"/>
  <c r="B8" i="5"/>
  <c r="D8" i="5" s="1"/>
  <c r="B9" i="5" s="1"/>
  <c r="F8" i="5"/>
  <c r="F9" i="5"/>
  <c r="H9" i="5"/>
  <c r="F10" i="5" s="1"/>
  <c r="F11" i="5"/>
  <c r="H11" i="5" s="1"/>
  <c r="F12" i="5" s="1"/>
  <c r="F13" i="5"/>
  <c r="H13" i="5" s="1"/>
  <c r="F14" i="5" s="1"/>
  <c r="F15" i="5"/>
  <c r="H15" i="5" s="1"/>
  <c r="F16" i="5" s="1"/>
  <c r="F17" i="5"/>
  <c r="H17" i="5"/>
  <c r="F18" i="5" s="1"/>
  <c r="H20" i="5"/>
  <c r="F21" i="5" s="1"/>
  <c r="F22" i="5"/>
  <c r="H22" i="5" s="1"/>
  <c r="F23" i="5" s="1"/>
  <c r="F24" i="5"/>
  <c r="H24" i="5" s="1"/>
  <c r="F25" i="5" s="1"/>
  <c r="F26" i="5"/>
  <c r="H26" i="5" s="1"/>
  <c r="F27" i="5" s="1"/>
  <c r="F28" i="5"/>
  <c r="H28" i="5" s="1"/>
  <c r="F29" i="5" s="1"/>
  <c r="F30" i="5"/>
  <c r="H30" i="5" s="1"/>
  <c r="F31" i="5" s="1"/>
  <c r="D7" i="4"/>
  <c r="I7" i="4" s="1"/>
  <c r="H7" i="4"/>
  <c r="F8" i="4"/>
  <c r="F9" i="4"/>
  <c r="H9" i="4"/>
  <c r="F10" i="4" s="1"/>
  <c r="F11" i="4"/>
  <c r="H11" i="4" s="1"/>
  <c r="F12" i="4" s="1"/>
  <c r="F13" i="4"/>
  <c r="H13" i="4"/>
  <c r="F14" i="4" s="1"/>
  <c r="F15" i="4"/>
  <c r="H15" i="4" s="1"/>
  <c r="F16" i="4" s="1"/>
  <c r="F17" i="4"/>
  <c r="H17" i="4"/>
  <c r="F18" i="4" s="1"/>
  <c r="H20" i="4"/>
  <c r="F21" i="4" s="1"/>
  <c r="F22" i="4"/>
  <c r="H22" i="4" s="1"/>
  <c r="F23" i="4"/>
  <c r="F24" i="4"/>
  <c r="H24" i="4" s="1"/>
  <c r="F25" i="4" s="1"/>
  <c r="F26" i="4"/>
  <c r="H26" i="4" s="1"/>
  <c r="F27" i="4" s="1"/>
  <c r="F28" i="4"/>
  <c r="H28" i="4"/>
  <c r="F29" i="4" s="1"/>
  <c r="F30" i="4"/>
  <c r="H30" i="4" s="1"/>
  <c r="F31" i="4" s="1"/>
  <c r="E7" i="3"/>
  <c r="C8" i="3" s="1"/>
  <c r="E8" i="3" s="1"/>
  <c r="G24" i="3"/>
  <c r="I24" i="3" s="1"/>
  <c r="G25" i="3"/>
  <c r="G26" i="3"/>
  <c r="I26" i="3" s="1"/>
  <c r="G27" i="3" s="1"/>
  <c r="G28" i="3"/>
  <c r="I28" i="3" s="1"/>
  <c r="G29" i="3" s="1"/>
  <c r="G30" i="3"/>
  <c r="I30" i="3"/>
  <c r="G31" i="3" s="1"/>
  <c r="G22" i="3"/>
  <c r="I22" i="3" s="1"/>
  <c r="G23" i="3" s="1"/>
  <c r="I20" i="3"/>
  <c r="G21" i="3" s="1"/>
  <c r="G17" i="3"/>
  <c r="I17" i="3"/>
  <c r="G18" i="3" s="1"/>
  <c r="G15" i="3"/>
  <c r="I15" i="3" s="1"/>
  <c r="G16" i="3" s="1"/>
  <c r="G13" i="3"/>
  <c r="I13" i="3"/>
  <c r="G14" i="3" s="1"/>
  <c r="G11" i="3"/>
  <c r="I11" i="3" s="1"/>
  <c r="G12" i="3" s="1"/>
  <c r="G9" i="3"/>
  <c r="I9" i="3"/>
  <c r="G10" i="3" s="1"/>
  <c r="I7" i="3"/>
  <c r="G8" i="3" s="1"/>
  <c r="D7" i="2"/>
  <c r="B8" i="2" s="1"/>
  <c r="D8" i="2" s="1"/>
  <c r="I8" i="2" s="1"/>
  <c r="K7" i="2" s="1"/>
  <c r="H7" i="2"/>
  <c r="F8" i="2" s="1"/>
  <c r="F9" i="2"/>
  <c r="H9" i="2"/>
  <c r="F10" i="2" s="1"/>
  <c r="F11" i="2"/>
  <c r="H11" i="2" s="1"/>
  <c r="F12" i="2" s="1"/>
  <c r="F13" i="2"/>
  <c r="H13" i="2" s="1"/>
  <c r="F14" i="2" s="1"/>
  <c r="F15" i="2"/>
  <c r="H15" i="2" s="1"/>
  <c r="F16" i="2" s="1"/>
  <c r="F17" i="2"/>
  <c r="H17" i="2" s="1"/>
  <c r="F18" i="2" s="1"/>
  <c r="H20" i="2"/>
  <c r="F21" i="2" s="1"/>
  <c r="F22" i="2"/>
  <c r="H22" i="2" s="1"/>
  <c r="F23" i="2"/>
  <c r="F24" i="2"/>
  <c r="H24" i="2" s="1"/>
  <c r="F25" i="2" s="1"/>
  <c r="F26" i="2"/>
  <c r="H26" i="2" s="1"/>
  <c r="F27" i="2" s="1"/>
  <c r="F28" i="2"/>
  <c r="H28" i="2" s="1"/>
  <c r="F29" i="2" s="1"/>
  <c r="F30" i="2"/>
  <c r="H30" i="2"/>
  <c r="F31" i="2" s="1"/>
  <c r="D7" i="1"/>
  <c r="F24" i="1"/>
  <c r="H24" i="1" s="1"/>
  <c r="F25" i="1" s="1"/>
  <c r="F26" i="1"/>
  <c r="H26" i="1"/>
  <c r="F27" i="1" s="1"/>
  <c r="F28" i="1"/>
  <c r="H28" i="1" s="1"/>
  <c r="F29" i="1" s="1"/>
  <c r="F30" i="1"/>
  <c r="H30" i="1"/>
  <c r="F31" i="1" s="1"/>
  <c r="F22" i="1"/>
  <c r="H22" i="1" s="1"/>
  <c r="F23" i="1" s="1"/>
  <c r="H20" i="1"/>
  <c r="F21" i="1"/>
  <c r="F17" i="1"/>
  <c r="H17" i="1"/>
  <c r="F18" i="1" s="1"/>
  <c r="F15" i="1"/>
  <c r="H15" i="1" s="1"/>
  <c r="F16" i="1" s="1"/>
  <c r="F13" i="1"/>
  <c r="H13" i="1"/>
  <c r="F14" i="1" s="1"/>
  <c r="F11" i="1"/>
  <c r="H11" i="1" s="1"/>
  <c r="F12" i="1" s="1"/>
  <c r="F9" i="1"/>
  <c r="H9" i="1" s="1"/>
  <c r="F10" i="1" s="1"/>
  <c r="H7" i="1"/>
  <c r="F8" i="1" s="1"/>
  <c r="J7" i="3"/>
  <c r="I7" i="2"/>
  <c r="B8" i="4"/>
  <c r="D8" i="4" s="1"/>
  <c r="I8" i="4" s="1"/>
  <c r="K7" i="4" s="1"/>
  <c r="D9" i="5"/>
  <c r="B10" i="5" s="1"/>
  <c r="D10" i="5" s="1"/>
  <c r="I8" i="5"/>
  <c r="B9" i="8"/>
  <c r="D9" i="8" s="1"/>
  <c r="B10" i="8" s="1"/>
  <c r="D10" i="8" s="1"/>
  <c r="I8" i="8"/>
  <c r="B9" i="14"/>
  <c r="D9" i="14" s="1"/>
  <c r="K7" i="14"/>
  <c r="I7" i="14"/>
  <c r="I9" i="5"/>
  <c r="K8" i="5" s="1"/>
  <c r="B8" i="12"/>
  <c r="D8" i="12" s="1"/>
  <c r="I7" i="12"/>
  <c r="B8" i="10"/>
  <c r="D8" i="10" s="1"/>
  <c r="I8" i="10" s="1"/>
  <c r="I7" i="10"/>
  <c r="I8" i="6"/>
  <c r="B9" i="10"/>
  <c r="D9" i="10" s="1"/>
  <c r="B8" i="11"/>
  <c r="D8" i="11" s="1"/>
  <c r="B9" i="11" s="1"/>
  <c r="D9" i="11" s="1"/>
  <c r="B10" i="11" s="1"/>
  <c r="B8" i="1"/>
  <c r="D8" i="1" s="1"/>
  <c r="I7" i="1"/>
  <c r="D10" i="11"/>
  <c r="I10" i="11" s="1"/>
  <c r="K9" i="11" s="1"/>
  <c r="I9" i="11"/>
  <c r="K8" i="11" s="1"/>
  <c r="B11" i="25" l="1"/>
  <c r="D11" i="25" s="1"/>
  <c r="I10" i="25"/>
  <c r="K9" i="25" s="1"/>
  <c r="I9" i="24"/>
  <c r="K8" i="24" s="1"/>
  <c r="B10" i="24"/>
  <c r="D10" i="24" s="1"/>
  <c r="B11" i="23"/>
  <c r="D11" i="23" s="1"/>
  <c r="I10" i="23"/>
  <c r="K9" i="23" s="1"/>
  <c r="I9" i="22"/>
  <c r="K8" i="22" s="1"/>
  <c r="B10" i="22"/>
  <c r="D10" i="22" s="1"/>
  <c r="B11" i="21"/>
  <c r="D11" i="21" s="1"/>
  <c r="I10" i="21"/>
  <c r="K9" i="21" s="1"/>
  <c r="B11" i="20"/>
  <c r="D11" i="20" s="1"/>
  <c r="I10" i="20"/>
  <c r="K9" i="20" s="1"/>
  <c r="B9" i="7"/>
  <c r="D9" i="7" s="1"/>
  <c r="B10" i="7" s="1"/>
  <c r="D10" i="7" s="1"/>
  <c r="I8" i="7"/>
  <c r="J8" i="3"/>
  <c r="K7" i="3" s="1"/>
  <c r="C9" i="3"/>
  <c r="E9" i="3" s="1"/>
  <c r="B9" i="9"/>
  <c r="D9" i="9" s="1"/>
  <c r="I8" i="9"/>
  <c r="I9" i="6"/>
  <c r="K8" i="6" s="1"/>
  <c r="B10" i="6"/>
  <c r="D10" i="6" s="1"/>
  <c r="I10" i="6" s="1"/>
  <c r="K9" i="6" s="1"/>
  <c r="B9" i="12"/>
  <c r="D9" i="12" s="1"/>
  <c r="I8" i="12"/>
  <c r="K7" i="12" s="1"/>
  <c r="B11" i="11"/>
  <c r="D11" i="11" s="1"/>
  <c r="I9" i="8"/>
  <c r="K8" i="8" s="1"/>
  <c r="B8" i="18"/>
  <c r="D8" i="18" s="1"/>
  <c r="I8" i="18" s="1"/>
  <c r="K7" i="18" s="1"/>
  <c r="K33" i="17" s="1"/>
  <c r="I8" i="11"/>
  <c r="K7" i="11" s="1"/>
  <c r="B9" i="4"/>
  <c r="D9" i="4" s="1"/>
  <c r="B11" i="19"/>
  <c r="D11" i="19" s="1"/>
  <c r="I10" i="19"/>
  <c r="K9" i="19" s="1"/>
  <c r="B8" i="15"/>
  <c r="D8" i="15" s="1"/>
  <c r="I7" i="15"/>
  <c r="B9" i="2"/>
  <c r="D9" i="2" s="1"/>
  <c r="B8" i="16"/>
  <c r="D8" i="16" s="1"/>
  <c r="I7" i="16"/>
  <c r="B9" i="1"/>
  <c r="D9" i="1" s="1"/>
  <c r="I8" i="1"/>
  <c r="K7" i="1" s="1"/>
  <c r="B8" i="17"/>
  <c r="D8" i="17" s="1"/>
  <c r="I7" i="17"/>
  <c r="B10" i="10"/>
  <c r="D10" i="10" s="1"/>
  <c r="I9" i="10"/>
  <c r="B10" i="12"/>
  <c r="D10" i="12" s="1"/>
  <c r="I9" i="12"/>
  <c r="K8" i="12" s="1"/>
  <c r="I10" i="8"/>
  <c r="K9" i="8" s="1"/>
  <c r="B11" i="8"/>
  <c r="D11" i="8" s="1"/>
  <c r="J9" i="3"/>
  <c r="K8" i="3" s="1"/>
  <c r="C10" i="3"/>
  <c r="E10" i="3" s="1"/>
  <c r="I10" i="5"/>
  <c r="K9" i="5" s="1"/>
  <c r="B11" i="5"/>
  <c r="D11" i="5" s="1"/>
  <c r="I9" i="14"/>
  <c r="K8" i="14" s="1"/>
  <c r="B10" i="14"/>
  <c r="D10" i="14" s="1"/>
  <c r="I9" i="7"/>
  <c r="K8" i="7" s="1"/>
  <c r="I7" i="13"/>
  <c r="B8" i="13"/>
  <c r="D8" i="13" s="1"/>
  <c r="B9" i="18"/>
  <c r="D9" i="18" s="1"/>
  <c r="B12" i="25" l="1"/>
  <c r="D12" i="25" s="1"/>
  <c r="I11" i="25"/>
  <c r="K10" i="25" s="1"/>
  <c r="B11" i="24"/>
  <c r="D11" i="24" s="1"/>
  <c r="I10" i="24"/>
  <c r="K9" i="24" s="1"/>
  <c r="I11" i="23"/>
  <c r="K10" i="23" s="1"/>
  <c r="B12" i="23"/>
  <c r="D12" i="23" s="1"/>
  <c r="B11" i="22"/>
  <c r="D11" i="22" s="1"/>
  <c r="I10" i="22"/>
  <c r="K9" i="22" s="1"/>
  <c r="B12" i="21"/>
  <c r="D12" i="21" s="1"/>
  <c r="I11" i="21"/>
  <c r="K10" i="21" s="1"/>
  <c r="B12" i="20"/>
  <c r="D12" i="20" s="1"/>
  <c r="I11" i="20"/>
  <c r="K10" i="20" s="1"/>
  <c r="B11" i="6"/>
  <c r="D11" i="6" s="1"/>
  <c r="I11" i="6" s="1"/>
  <c r="K10" i="6" s="1"/>
  <c r="B12" i="11"/>
  <c r="D12" i="11" s="1"/>
  <c r="I11" i="11"/>
  <c r="K10" i="11" s="1"/>
  <c r="B10" i="9"/>
  <c r="D10" i="9" s="1"/>
  <c r="I9" i="9"/>
  <c r="K8" i="9" s="1"/>
  <c r="I9" i="4"/>
  <c r="K8" i="4" s="1"/>
  <c r="B10" i="4"/>
  <c r="D10" i="4" s="1"/>
  <c r="B12" i="19"/>
  <c r="D12" i="19" s="1"/>
  <c r="I11" i="19"/>
  <c r="K10" i="19" s="1"/>
  <c r="I10" i="12"/>
  <c r="K9" i="12" s="1"/>
  <c r="B11" i="12"/>
  <c r="D11" i="12" s="1"/>
  <c r="B12" i="5"/>
  <c r="D12" i="5" s="1"/>
  <c r="I11" i="5"/>
  <c r="K10" i="5" s="1"/>
  <c r="I10" i="10"/>
  <c r="K9" i="10" s="1"/>
  <c r="B11" i="10"/>
  <c r="D11" i="10" s="1"/>
  <c r="B12" i="6"/>
  <c r="D12" i="6" s="1"/>
  <c r="B9" i="17"/>
  <c r="D9" i="17" s="1"/>
  <c r="I8" i="17"/>
  <c r="K7" i="17" s="1"/>
  <c r="B11" i="7"/>
  <c r="D11" i="7" s="1"/>
  <c r="I10" i="7"/>
  <c r="K9" i="7" s="1"/>
  <c r="I11" i="8"/>
  <c r="K10" i="8" s="1"/>
  <c r="B12" i="8"/>
  <c r="D12" i="8" s="1"/>
  <c r="I8" i="15"/>
  <c r="K7" i="15" s="1"/>
  <c r="B9" i="15"/>
  <c r="D9" i="15" s="1"/>
  <c r="I9" i="1"/>
  <c r="K8" i="1" s="1"/>
  <c r="B10" i="1"/>
  <c r="D10" i="1" s="1"/>
  <c r="I8" i="16"/>
  <c r="K7" i="16" s="1"/>
  <c r="B9" i="16"/>
  <c r="D9" i="16" s="1"/>
  <c r="I8" i="13"/>
  <c r="K7" i="13" s="1"/>
  <c r="B9" i="13"/>
  <c r="D9" i="13" s="1"/>
  <c r="B11" i="14"/>
  <c r="D11" i="14" s="1"/>
  <c r="I10" i="14"/>
  <c r="K9" i="14" s="1"/>
  <c r="J10" i="3"/>
  <c r="K9" i="3" s="1"/>
  <c r="C11" i="3"/>
  <c r="E11" i="3" s="1"/>
  <c r="B10" i="2"/>
  <c r="D10" i="2" s="1"/>
  <c r="I9" i="2"/>
  <c r="K8" i="2" s="1"/>
  <c r="B10" i="18"/>
  <c r="D10" i="18" s="1"/>
  <c r="I9" i="18"/>
  <c r="K8" i="18" s="1"/>
  <c r="B13" i="25" l="1"/>
  <c r="D13" i="25" s="1"/>
  <c r="I12" i="25"/>
  <c r="K11" i="25" s="1"/>
  <c r="B12" i="24"/>
  <c r="D12" i="24" s="1"/>
  <c r="I11" i="24"/>
  <c r="K10" i="24" s="1"/>
  <c r="B13" i="23"/>
  <c r="D13" i="23" s="1"/>
  <c r="I12" i="23"/>
  <c r="K11" i="23" s="1"/>
  <c r="B12" i="22"/>
  <c r="D12" i="22" s="1"/>
  <c r="I11" i="22"/>
  <c r="K10" i="22" s="1"/>
  <c r="B13" i="21"/>
  <c r="D13" i="21" s="1"/>
  <c r="I12" i="21"/>
  <c r="K11" i="21" s="1"/>
  <c r="B13" i="20"/>
  <c r="D13" i="20" s="1"/>
  <c r="I12" i="20"/>
  <c r="K11" i="20" s="1"/>
  <c r="B13" i="11"/>
  <c r="D13" i="11" s="1"/>
  <c r="I12" i="11"/>
  <c r="K11" i="11" s="1"/>
  <c r="I10" i="4"/>
  <c r="K9" i="4" s="1"/>
  <c r="B11" i="4"/>
  <c r="D11" i="4" s="1"/>
  <c r="I10" i="9"/>
  <c r="K9" i="9" s="1"/>
  <c r="B11" i="9"/>
  <c r="D11" i="9" s="1"/>
  <c r="B13" i="19"/>
  <c r="D13" i="19" s="1"/>
  <c r="I12" i="19"/>
  <c r="K11" i="19" s="1"/>
  <c r="B11" i="2"/>
  <c r="D11" i="2" s="1"/>
  <c r="I10" i="2"/>
  <c r="K9" i="2" s="1"/>
  <c r="I9" i="17"/>
  <c r="K8" i="17" s="1"/>
  <c r="B10" i="17"/>
  <c r="D10" i="17" s="1"/>
  <c r="B10" i="13"/>
  <c r="D10" i="13" s="1"/>
  <c r="I9" i="13"/>
  <c r="K8" i="13" s="1"/>
  <c r="I12" i="8"/>
  <c r="K11" i="8" s="1"/>
  <c r="B13" i="8"/>
  <c r="D13" i="8" s="1"/>
  <c r="I12" i="6"/>
  <c r="K11" i="6" s="1"/>
  <c r="B13" i="6"/>
  <c r="D13" i="6" s="1"/>
  <c r="B12" i="12"/>
  <c r="D12" i="12" s="1"/>
  <c r="I11" i="12"/>
  <c r="K10" i="12" s="1"/>
  <c r="I9" i="16"/>
  <c r="K8" i="16" s="1"/>
  <c r="B10" i="16"/>
  <c r="D10" i="16" s="1"/>
  <c r="I9" i="15"/>
  <c r="K8" i="15" s="1"/>
  <c r="B10" i="15"/>
  <c r="D10" i="15" s="1"/>
  <c r="I11" i="10"/>
  <c r="K10" i="10" s="1"/>
  <c r="B12" i="10"/>
  <c r="D12" i="10" s="1"/>
  <c r="I11" i="14"/>
  <c r="K10" i="14" s="1"/>
  <c r="B12" i="14"/>
  <c r="D12" i="14" s="1"/>
  <c r="I11" i="7"/>
  <c r="K10" i="7" s="1"/>
  <c r="B12" i="7"/>
  <c r="D12" i="7" s="1"/>
  <c r="J11" i="3"/>
  <c r="K10" i="3" s="1"/>
  <c r="C12" i="3"/>
  <c r="E12" i="3" s="1"/>
  <c r="B11" i="1"/>
  <c r="D11" i="1" s="1"/>
  <c r="I10" i="1"/>
  <c r="K9" i="1" s="1"/>
  <c r="B13" i="5"/>
  <c r="D13" i="5" s="1"/>
  <c r="I12" i="5"/>
  <c r="K11" i="5" s="1"/>
  <c r="B11" i="18"/>
  <c r="D11" i="18" s="1"/>
  <c r="I10" i="18"/>
  <c r="K9" i="18" s="1"/>
  <c r="B14" i="25" l="1"/>
  <c r="D14" i="25" s="1"/>
  <c r="I13" i="25"/>
  <c r="K12" i="25" s="1"/>
  <c r="B13" i="24"/>
  <c r="D13" i="24" s="1"/>
  <c r="I12" i="24"/>
  <c r="K11" i="24" s="1"/>
  <c r="B14" i="23"/>
  <c r="D14" i="23" s="1"/>
  <c r="I13" i="23"/>
  <c r="K12" i="23" s="1"/>
  <c r="B13" i="22"/>
  <c r="D13" i="22" s="1"/>
  <c r="I12" i="22"/>
  <c r="K11" i="22" s="1"/>
  <c r="B14" i="21"/>
  <c r="D14" i="21" s="1"/>
  <c r="I13" i="21"/>
  <c r="K12" i="21" s="1"/>
  <c r="B14" i="20"/>
  <c r="D14" i="20" s="1"/>
  <c r="I13" i="20"/>
  <c r="K12" i="20" s="1"/>
  <c r="B14" i="11"/>
  <c r="D14" i="11" s="1"/>
  <c r="I13" i="11"/>
  <c r="K12" i="11" s="1"/>
  <c r="B12" i="9"/>
  <c r="D12" i="9" s="1"/>
  <c r="I11" i="9"/>
  <c r="K10" i="9" s="1"/>
  <c r="B12" i="4"/>
  <c r="D12" i="4" s="1"/>
  <c r="I11" i="4"/>
  <c r="K10" i="4" s="1"/>
  <c r="B14" i="19"/>
  <c r="D14" i="19" s="1"/>
  <c r="I13" i="19"/>
  <c r="K12" i="19" s="1"/>
  <c r="C13" i="3"/>
  <c r="E13" i="3" s="1"/>
  <c r="J12" i="3"/>
  <c r="K11" i="3" s="1"/>
  <c r="I12" i="14"/>
  <c r="K11" i="14" s="1"/>
  <c r="B13" i="14"/>
  <c r="D13" i="14" s="1"/>
  <c r="B14" i="8"/>
  <c r="D14" i="8" s="1"/>
  <c r="I13" i="8"/>
  <c r="K12" i="8" s="1"/>
  <c r="B13" i="12"/>
  <c r="D13" i="12" s="1"/>
  <c r="I12" i="12"/>
  <c r="K11" i="12" s="1"/>
  <c r="B13" i="10"/>
  <c r="D13" i="10" s="1"/>
  <c r="I12" i="10"/>
  <c r="K11" i="10" s="1"/>
  <c r="I13" i="6"/>
  <c r="K12" i="6" s="1"/>
  <c r="B14" i="6"/>
  <c r="D14" i="6" s="1"/>
  <c r="B11" i="15"/>
  <c r="D11" i="15" s="1"/>
  <c r="I10" i="15"/>
  <c r="K9" i="15" s="1"/>
  <c r="I10" i="17"/>
  <c r="K9" i="17" s="1"/>
  <c r="B11" i="17"/>
  <c r="D11" i="17" s="1"/>
  <c r="B13" i="7"/>
  <c r="D13" i="7" s="1"/>
  <c r="I12" i="7"/>
  <c r="K11" i="7" s="1"/>
  <c r="B11" i="16"/>
  <c r="D11" i="16" s="1"/>
  <c r="I10" i="16"/>
  <c r="K9" i="16" s="1"/>
  <c r="I13" i="5"/>
  <c r="K12" i="5" s="1"/>
  <c r="B14" i="5"/>
  <c r="D14" i="5" s="1"/>
  <c r="I11" i="1"/>
  <c r="K10" i="1" s="1"/>
  <c r="B12" i="1"/>
  <c r="D12" i="1" s="1"/>
  <c r="B11" i="13"/>
  <c r="D11" i="13" s="1"/>
  <c r="I10" i="13"/>
  <c r="K9" i="13" s="1"/>
  <c r="I11" i="2"/>
  <c r="K10" i="2" s="1"/>
  <c r="B12" i="2"/>
  <c r="D12" i="2" s="1"/>
  <c r="B12" i="18"/>
  <c r="D12" i="18" s="1"/>
  <c r="I11" i="18"/>
  <c r="K10" i="18" s="1"/>
  <c r="B15" i="25" l="1"/>
  <c r="D15" i="25" s="1"/>
  <c r="I14" i="25"/>
  <c r="K13" i="25" s="1"/>
  <c r="B14" i="24"/>
  <c r="D14" i="24" s="1"/>
  <c r="I13" i="24"/>
  <c r="K12" i="24" s="1"/>
  <c r="B15" i="23"/>
  <c r="D15" i="23" s="1"/>
  <c r="I14" i="23"/>
  <c r="K13" i="23" s="1"/>
  <c r="B14" i="22"/>
  <c r="D14" i="22" s="1"/>
  <c r="I13" i="22"/>
  <c r="K12" i="22" s="1"/>
  <c r="I14" i="21"/>
  <c r="K13" i="21" s="1"/>
  <c r="B15" i="21"/>
  <c r="D15" i="21" s="1"/>
  <c r="B15" i="20"/>
  <c r="D15" i="20" s="1"/>
  <c r="I14" i="20"/>
  <c r="K13" i="20" s="1"/>
  <c r="I12" i="4"/>
  <c r="K11" i="4" s="1"/>
  <c r="B13" i="4"/>
  <c r="D13" i="4" s="1"/>
  <c r="I12" i="9"/>
  <c r="K11" i="9" s="1"/>
  <c r="B13" i="9"/>
  <c r="D13" i="9" s="1"/>
  <c r="B15" i="11"/>
  <c r="D15" i="11" s="1"/>
  <c r="I14" i="11"/>
  <c r="K13" i="11" s="1"/>
  <c r="I14" i="19"/>
  <c r="K13" i="19" s="1"/>
  <c r="B15" i="19"/>
  <c r="D15" i="19" s="1"/>
  <c r="I12" i="1"/>
  <c r="K11" i="1" s="1"/>
  <c r="B13" i="1"/>
  <c r="D13" i="1" s="1"/>
  <c r="B12" i="15"/>
  <c r="D12" i="15" s="1"/>
  <c r="I11" i="15"/>
  <c r="K10" i="15" s="1"/>
  <c r="I13" i="12"/>
  <c r="K12" i="12" s="1"/>
  <c r="B14" i="12"/>
  <c r="D14" i="12" s="1"/>
  <c r="I13" i="14"/>
  <c r="K12" i="14" s="1"/>
  <c r="B14" i="14"/>
  <c r="D14" i="14" s="1"/>
  <c r="I11" i="13"/>
  <c r="K10" i="13" s="1"/>
  <c r="B12" i="13"/>
  <c r="D12" i="13" s="1"/>
  <c r="I12" i="2"/>
  <c r="K11" i="2" s="1"/>
  <c r="B13" i="2"/>
  <c r="D13" i="2" s="1"/>
  <c r="I14" i="5"/>
  <c r="K13" i="5" s="1"/>
  <c r="B15" i="5"/>
  <c r="D15" i="5" s="1"/>
  <c r="I11" i="17"/>
  <c r="K10" i="17" s="1"/>
  <c r="B12" i="17"/>
  <c r="D12" i="17" s="1"/>
  <c r="B15" i="6"/>
  <c r="D15" i="6" s="1"/>
  <c r="I14" i="6"/>
  <c r="K13" i="6" s="1"/>
  <c r="I11" i="16"/>
  <c r="K10" i="16" s="1"/>
  <c r="B12" i="16"/>
  <c r="D12" i="16" s="1"/>
  <c r="B14" i="7"/>
  <c r="D14" i="7" s="1"/>
  <c r="I13" i="7"/>
  <c r="K12" i="7" s="1"/>
  <c r="B14" i="10"/>
  <c r="D14" i="10" s="1"/>
  <c r="I13" i="10"/>
  <c r="K12" i="10" s="1"/>
  <c r="B15" i="8"/>
  <c r="D15" i="8" s="1"/>
  <c r="I14" i="8"/>
  <c r="K13" i="8" s="1"/>
  <c r="C14" i="3"/>
  <c r="E14" i="3" s="1"/>
  <c r="J13" i="3"/>
  <c r="K12" i="3" s="1"/>
  <c r="B13" i="18"/>
  <c r="D13" i="18" s="1"/>
  <c r="I12" i="18"/>
  <c r="K11" i="18" s="1"/>
  <c r="B16" i="25" l="1"/>
  <c r="D16" i="25" s="1"/>
  <c r="I15" i="25"/>
  <c r="K14" i="25" s="1"/>
  <c r="B15" i="24"/>
  <c r="D15" i="24" s="1"/>
  <c r="I14" i="24"/>
  <c r="K13" i="24" s="1"/>
  <c r="B16" i="23"/>
  <c r="D16" i="23" s="1"/>
  <c r="I15" i="23"/>
  <c r="K14" i="23" s="1"/>
  <c r="B15" i="22"/>
  <c r="D15" i="22" s="1"/>
  <c r="I14" i="22"/>
  <c r="K13" i="22" s="1"/>
  <c r="I15" i="21"/>
  <c r="K14" i="21" s="1"/>
  <c r="B16" i="21"/>
  <c r="D16" i="21" s="1"/>
  <c r="B16" i="20"/>
  <c r="D16" i="20" s="1"/>
  <c r="I15" i="20"/>
  <c r="K14" i="20" s="1"/>
  <c r="I15" i="11"/>
  <c r="K14" i="11" s="1"/>
  <c r="B16" i="11"/>
  <c r="D16" i="11" s="1"/>
  <c r="B14" i="9"/>
  <c r="D14" i="9" s="1"/>
  <c r="I13" i="9"/>
  <c r="K12" i="9" s="1"/>
  <c r="I13" i="4"/>
  <c r="K12" i="4" s="1"/>
  <c r="B14" i="4"/>
  <c r="D14" i="4" s="1"/>
  <c r="I15" i="19"/>
  <c r="K14" i="19" s="1"/>
  <c r="B16" i="19"/>
  <c r="D16" i="19" s="1"/>
  <c r="I12" i="13"/>
  <c r="K11" i="13" s="1"/>
  <c r="B13" i="13"/>
  <c r="D13" i="13" s="1"/>
  <c r="I15" i="8"/>
  <c r="K14" i="8" s="1"/>
  <c r="B16" i="8"/>
  <c r="D16" i="8" s="1"/>
  <c r="B16" i="6"/>
  <c r="D16" i="6" s="1"/>
  <c r="I15" i="6"/>
  <c r="K14" i="6" s="1"/>
  <c r="B13" i="17"/>
  <c r="D13" i="17" s="1"/>
  <c r="I12" i="17"/>
  <c r="K11" i="17" s="1"/>
  <c r="I14" i="12"/>
  <c r="K13" i="12" s="1"/>
  <c r="B15" i="12"/>
  <c r="D15" i="12" s="1"/>
  <c r="B15" i="7"/>
  <c r="D15" i="7" s="1"/>
  <c r="I14" i="7"/>
  <c r="K13" i="7" s="1"/>
  <c r="B13" i="16"/>
  <c r="D13" i="16" s="1"/>
  <c r="I12" i="16"/>
  <c r="K11" i="16" s="1"/>
  <c r="I15" i="5"/>
  <c r="K14" i="5" s="1"/>
  <c r="B16" i="5"/>
  <c r="D16" i="5" s="1"/>
  <c r="B14" i="2"/>
  <c r="D14" i="2" s="1"/>
  <c r="I13" i="2"/>
  <c r="K12" i="2" s="1"/>
  <c r="B15" i="14"/>
  <c r="D15" i="14" s="1"/>
  <c r="I14" i="14"/>
  <c r="K13" i="14" s="1"/>
  <c r="I13" i="1"/>
  <c r="K12" i="1" s="1"/>
  <c r="B14" i="1"/>
  <c r="D14" i="1" s="1"/>
  <c r="J14" i="3"/>
  <c r="K13" i="3" s="1"/>
  <c r="C15" i="3"/>
  <c r="E15" i="3" s="1"/>
  <c r="B15" i="10"/>
  <c r="D15" i="10" s="1"/>
  <c r="I14" i="10"/>
  <c r="K13" i="10" s="1"/>
  <c r="I12" i="15"/>
  <c r="K11" i="15" s="1"/>
  <c r="B13" i="15"/>
  <c r="D13" i="15" s="1"/>
  <c r="I13" i="18"/>
  <c r="K12" i="18" s="1"/>
  <c r="B14" i="18"/>
  <c r="D14" i="18" s="1"/>
  <c r="I16" i="25" l="1"/>
  <c r="K15" i="25" s="1"/>
  <c r="B17" i="25"/>
  <c r="D17" i="25" s="1"/>
  <c r="B16" i="24"/>
  <c r="D16" i="24" s="1"/>
  <c r="I15" i="24"/>
  <c r="K14" i="24" s="1"/>
  <c r="B17" i="23"/>
  <c r="D17" i="23" s="1"/>
  <c r="I16" i="23"/>
  <c r="K15" i="23" s="1"/>
  <c r="B16" i="22"/>
  <c r="D16" i="22" s="1"/>
  <c r="I15" i="22"/>
  <c r="K14" i="22" s="1"/>
  <c r="I16" i="21"/>
  <c r="K15" i="21" s="1"/>
  <c r="B17" i="21"/>
  <c r="D17" i="21" s="1"/>
  <c r="B17" i="20"/>
  <c r="D17" i="20" s="1"/>
  <c r="I16" i="20"/>
  <c r="K15" i="20" s="1"/>
  <c r="B15" i="4"/>
  <c r="D15" i="4" s="1"/>
  <c r="I14" i="4"/>
  <c r="K13" i="4" s="1"/>
  <c r="I14" i="9"/>
  <c r="K13" i="9" s="1"/>
  <c r="B15" i="9"/>
  <c r="D15" i="9" s="1"/>
  <c r="I16" i="11"/>
  <c r="K15" i="11" s="1"/>
  <c r="B17" i="11"/>
  <c r="D17" i="11" s="1"/>
  <c r="I16" i="19"/>
  <c r="K15" i="19" s="1"/>
  <c r="B17" i="19"/>
  <c r="D17" i="19" s="1"/>
  <c r="J15" i="3"/>
  <c r="K14" i="3" s="1"/>
  <c r="C16" i="3"/>
  <c r="E16" i="3" s="1"/>
  <c r="B17" i="5"/>
  <c r="D17" i="5" s="1"/>
  <c r="I16" i="5"/>
  <c r="K15" i="5" s="1"/>
  <c r="B17" i="8"/>
  <c r="D17" i="8" s="1"/>
  <c r="I16" i="8"/>
  <c r="K15" i="8" s="1"/>
  <c r="B16" i="14"/>
  <c r="D16" i="14" s="1"/>
  <c r="I15" i="14"/>
  <c r="K14" i="14" s="1"/>
  <c r="B16" i="7"/>
  <c r="D16" i="7" s="1"/>
  <c r="I15" i="7"/>
  <c r="K14" i="7" s="1"/>
  <c r="I13" i="15"/>
  <c r="K12" i="15" s="1"/>
  <c r="B14" i="15"/>
  <c r="D14" i="15" s="1"/>
  <c r="B14" i="13"/>
  <c r="D14" i="13" s="1"/>
  <c r="I13" i="13"/>
  <c r="K12" i="13" s="1"/>
  <c r="B14" i="17"/>
  <c r="D14" i="17" s="1"/>
  <c r="I13" i="17"/>
  <c r="K12" i="17" s="1"/>
  <c r="B15" i="1"/>
  <c r="D15" i="1" s="1"/>
  <c r="I14" i="1"/>
  <c r="K13" i="1" s="1"/>
  <c r="I15" i="12"/>
  <c r="K14" i="12" s="1"/>
  <c r="B16" i="12"/>
  <c r="D16" i="12" s="1"/>
  <c r="B16" i="10"/>
  <c r="D16" i="10" s="1"/>
  <c r="I15" i="10"/>
  <c r="K14" i="10" s="1"/>
  <c r="I14" i="2"/>
  <c r="K13" i="2" s="1"/>
  <c r="B15" i="2"/>
  <c r="D15" i="2" s="1"/>
  <c r="B14" i="16"/>
  <c r="D14" i="16" s="1"/>
  <c r="I13" i="16"/>
  <c r="K12" i="16" s="1"/>
  <c r="I16" i="6"/>
  <c r="K15" i="6" s="1"/>
  <c r="B17" i="6"/>
  <c r="D17" i="6" s="1"/>
  <c r="I14" i="18"/>
  <c r="K13" i="18" s="1"/>
  <c r="B15" i="18"/>
  <c r="D15" i="18" s="1"/>
  <c r="I17" i="25" l="1"/>
  <c r="K16" i="25" s="1"/>
  <c r="B18" i="25"/>
  <c r="D18" i="25" s="1"/>
  <c r="B17" i="24"/>
  <c r="D17" i="24" s="1"/>
  <c r="I16" i="24"/>
  <c r="K15" i="24" s="1"/>
  <c r="B18" i="23"/>
  <c r="D18" i="23" s="1"/>
  <c r="I17" i="23"/>
  <c r="K16" i="23" s="1"/>
  <c r="B17" i="22"/>
  <c r="D17" i="22" s="1"/>
  <c r="I16" i="22"/>
  <c r="K15" i="22" s="1"/>
  <c r="B18" i="21"/>
  <c r="D18" i="21" s="1"/>
  <c r="I17" i="21"/>
  <c r="K16" i="21" s="1"/>
  <c r="B18" i="20"/>
  <c r="D18" i="20" s="1"/>
  <c r="I17" i="20"/>
  <c r="K16" i="20" s="1"/>
  <c r="I17" i="11"/>
  <c r="K16" i="11" s="1"/>
  <c r="B18" i="11"/>
  <c r="D18" i="11" s="1"/>
  <c r="I15" i="9"/>
  <c r="K14" i="9" s="1"/>
  <c r="B16" i="9"/>
  <c r="D16" i="9" s="1"/>
  <c r="B16" i="4"/>
  <c r="D16" i="4" s="1"/>
  <c r="I15" i="4"/>
  <c r="K14" i="4" s="1"/>
  <c r="I17" i="19"/>
  <c r="K16" i="19" s="1"/>
  <c r="B18" i="19"/>
  <c r="D18" i="19" s="1"/>
  <c r="B16" i="2"/>
  <c r="D16" i="2" s="1"/>
  <c r="I15" i="2"/>
  <c r="K14" i="2" s="1"/>
  <c r="I14" i="15"/>
  <c r="K13" i="15" s="1"/>
  <c r="B15" i="15"/>
  <c r="D15" i="15" s="1"/>
  <c r="B17" i="14"/>
  <c r="D17" i="14" s="1"/>
  <c r="I16" i="14"/>
  <c r="K15" i="14" s="1"/>
  <c r="B18" i="5"/>
  <c r="D18" i="5" s="1"/>
  <c r="I17" i="5"/>
  <c r="K16" i="5" s="1"/>
  <c r="B17" i="12"/>
  <c r="D17" i="12" s="1"/>
  <c r="I16" i="12"/>
  <c r="K15" i="12" s="1"/>
  <c r="C17" i="3"/>
  <c r="E17" i="3" s="1"/>
  <c r="J16" i="3"/>
  <c r="K15" i="3" s="1"/>
  <c r="B15" i="17"/>
  <c r="D15" i="17" s="1"/>
  <c r="I14" i="17"/>
  <c r="K13" i="17" s="1"/>
  <c r="B18" i="6"/>
  <c r="D18" i="6" s="1"/>
  <c r="I17" i="6"/>
  <c r="K16" i="6" s="1"/>
  <c r="B15" i="16"/>
  <c r="D15" i="16" s="1"/>
  <c r="I14" i="16"/>
  <c r="K13" i="16" s="1"/>
  <c r="B17" i="10"/>
  <c r="D17" i="10" s="1"/>
  <c r="I16" i="10"/>
  <c r="K15" i="10" s="1"/>
  <c r="B16" i="1"/>
  <c r="D16" i="1" s="1"/>
  <c r="I15" i="1"/>
  <c r="K14" i="1" s="1"/>
  <c r="B15" i="13"/>
  <c r="D15" i="13" s="1"/>
  <c r="I14" i="13"/>
  <c r="K13" i="13" s="1"/>
  <c r="B17" i="7"/>
  <c r="D17" i="7" s="1"/>
  <c r="I16" i="7"/>
  <c r="K15" i="7" s="1"/>
  <c r="B18" i="8"/>
  <c r="D18" i="8" s="1"/>
  <c r="I17" i="8"/>
  <c r="K16" i="8" s="1"/>
  <c r="I15" i="18"/>
  <c r="K14" i="18" s="1"/>
  <c r="B16" i="18"/>
  <c r="D16" i="18" s="1"/>
  <c r="I18" i="25" l="1"/>
  <c r="K17" i="25" s="1"/>
  <c r="B19" i="25"/>
  <c r="D19" i="25" s="1"/>
  <c r="B18" i="24"/>
  <c r="D18" i="24" s="1"/>
  <c r="I17" i="24"/>
  <c r="K16" i="24" s="1"/>
  <c r="K17" i="23"/>
  <c r="B19" i="23"/>
  <c r="D19" i="23" s="1"/>
  <c r="B18" i="22"/>
  <c r="D18" i="22" s="1"/>
  <c r="I17" i="22"/>
  <c r="K16" i="22" s="1"/>
  <c r="I18" i="21"/>
  <c r="K17" i="21" s="1"/>
  <c r="B19" i="21"/>
  <c r="D19" i="21" s="1"/>
  <c r="I18" i="20"/>
  <c r="K17" i="20" s="1"/>
  <c r="B19" i="20"/>
  <c r="D19" i="20" s="1"/>
  <c r="I16" i="4"/>
  <c r="K15" i="4" s="1"/>
  <c r="B17" i="4"/>
  <c r="D17" i="4" s="1"/>
  <c r="B17" i="9"/>
  <c r="D17" i="9" s="1"/>
  <c r="I16" i="9"/>
  <c r="K15" i="9" s="1"/>
  <c r="I18" i="11"/>
  <c r="K17" i="11" s="1"/>
  <c r="B19" i="11"/>
  <c r="D19" i="11" s="1"/>
  <c r="B19" i="19"/>
  <c r="D19" i="19" s="1"/>
  <c r="I18" i="19"/>
  <c r="K17" i="19" s="1"/>
  <c r="B16" i="16"/>
  <c r="D16" i="16" s="1"/>
  <c r="I15" i="16"/>
  <c r="K14" i="16" s="1"/>
  <c r="I17" i="12"/>
  <c r="K16" i="12" s="1"/>
  <c r="B18" i="12"/>
  <c r="D18" i="12" s="1"/>
  <c r="I17" i="14"/>
  <c r="K16" i="14" s="1"/>
  <c r="B18" i="14"/>
  <c r="D18" i="14" s="1"/>
  <c r="I16" i="1"/>
  <c r="K15" i="1" s="1"/>
  <c r="B17" i="1"/>
  <c r="D17" i="1" s="1"/>
  <c r="B16" i="15"/>
  <c r="D16" i="15" s="1"/>
  <c r="I15" i="15"/>
  <c r="K14" i="15" s="1"/>
  <c r="I17" i="7"/>
  <c r="K16" i="7" s="1"/>
  <c r="B18" i="7"/>
  <c r="D18" i="7" s="1"/>
  <c r="B16" i="17"/>
  <c r="D16" i="17" s="1"/>
  <c r="I15" i="17"/>
  <c r="K14" i="17" s="1"/>
  <c r="I18" i="8"/>
  <c r="K17" i="8" s="1"/>
  <c r="B19" i="8"/>
  <c r="D19" i="8" s="1"/>
  <c r="I15" i="13"/>
  <c r="K14" i="13" s="1"/>
  <c r="B16" i="13"/>
  <c r="D16" i="13" s="1"/>
  <c r="I17" i="10"/>
  <c r="K16" i="10" s="1"/>
  <c r="B18" i="10"/>
  <c r="D18" i="10" s="1"/>
  <c r="I18" i="6"/>
  <c r="K17" i="6" s="1"/>
  <c r="B19" i="6"/>
  <c r="D19" i="6" s="1"/>
  <c r="C18" i="3"/>
  <c r="E18" i="3" s="1"/>
  <c r="J17" i="3"/>
  <c r="K16" i="3" s="1"/>
  <c r="I18" i="5"/>
  <c r="K17" i="5" s="1"/>
  <c r="B19" i="5"/>
  <c r="D19" i="5" s="1"/>
  <c r="B17" i="2"/>
  <c r="D17" i="2" s="1"/>
  <c r="I16" i="2"/>
  <c r="K15" i="2" s="1"/>
  <c r="I16" i="18"/>
  <c r="K15" i="18" s="1"/>
  <c r="B17" i="18"/>
  <c r="D17" i="18" s="1"/>
  <c r="B20" i="25" l="1"/>
  <c r="D20" i="25" s="1"/>
  <c r="I19" i="25"/>
  <c r="K18" i="25" s="1"/>
  <c r="I18" i="24"/>
  <c r="K17" i="24" s="1"/>
  <c r="B19" i="24"/>
  <c r="D19" i="24" s="1"/>
  <c r="K18" i="23"/>
  <c r="B20" i="23"/>
  <c r="D20" i="23" s="1"/>
  <c r="I18" i="22"/>
  <c r="K17" i="22" s="1"/>
  <c r="B19" i="22"/>
  <c r="D19" i="22" s="1"/>
  <c r="B20" i="21"/>
  <c r="D20" i="21" s="1"/>
  <c r="I19" i="21"/>
  <c r="K18" i="21" s="1"/>
  <c r="B20" i="20"/>
  <c r="D20" i="20" s="1"/>
  <c r="I19" i="20"/>
  <c r="K18" i="20" s="1"/>
  <c r="I19" i="11"/>
  <c r="K18" i="11" s="1"/>
  <c r="B20" i="11"/>
  <c r="D20" i="11" s="1"/>
  <c r="I17" i="9"/>
  <c r="K16" i="9" s="1"/>
  <c r="B18" i="9"/>
  <c r="D18" i="9" s="1"/>
  <c r="I17" i="4"/>
  <c r="K16" i="4" s="1"/>
  <c r="B18" i="4"/>
  <c r="D18" i="4" s="1"/>
  <c r="B20" i="19"/>
  <c r="D20" i="19" s="1"/>
  <c r="I19" i="19"/>
  <c r="K18" i="19" s="1"/>
  <c r="B20" i="8"/>
  <c r="D20" i="8" s="1"/>
  <c r="I19" i="8"/>
  <c r="K18" i="8" s="1"/>
  <c r="I18" i="7"/>
  <c r="K17" i="7" s="1"/>
  <c r="B19" i="7"/>
  <c r="D19" i="7" s="1"/>
  <c r="I17" i="1"/>
  <c r="K16" i="1" s="1"/>
  <c r="B18" i="1"/>
  <c r="D18" i="1" s="1"/>
  <c r="B19" i="14"/>
  <c r="D19" i="14" s="1"/>
  <c r="I18" i="14"/>
  <c r="K17" i="14" s="1"/>
  <c r="I19" i="5"/>
  <c r="K18" i="5" s="1"/>
  <c r="B20" i="5"/>
  <c r="D20" i="5" s="1"/>
  <c r="C19" i="3"/>
  <c r="E19" i="3" s="1"/>
  <c r="J18" i="3"/>
  <c r="K17" i="3" s="1"/>
  <c r="B17" i="16"/>
  <c r="D17" i="16" s="1"/>
  <c r="I16" i="16"/>
  <c r="K15" i="16" s="1"/>
  <c r="I19" i="6"/>
  <c r="K18" i="6" s="1"/>
  <c r="B20" i="6"/>
  <c r="D20" i="6" s="1"/>
  <c r="I18" i="12"/>
  <c r="K17" i="12" s="1"/>
  <c r="B19" i="12"/>
  <c r="D19" i="12" s="1"/>
  <c r="B19" i="10"/>
  <c r="D19" i="10" s="1"/>
  <c r="I18" i="10"/>
  <c r="K17" i="10" s="1"/>
  <c r="I16" i="13"/>
  <c r="K15" i="13" s="1"/>
  <c r="B17" i="13"/>
  <c r="D17" i="13" s="1"/>
  <c r="B18" i="2"/>
  <c r="D18" i="2" s="1"/>
  <c r="I17" i="2"/>
  <c r="K16" i="2" s="1"/>
  <c r="B17" i="17"/>
  <c r="D17" i="17" s="1"/>
  <c r="I16" i="17"/>
  <c r="K15" i="17" s="1"/>
  <c r="I16" i="15"/>
  <c r="K15" i="15" s="1"/>
  <c r="B17" i="15"/>
  <c r="D17" i="15" s="1"/>
  <c r="B18" i="18"/>
  <c r="D18" i="18" s="1"/>
  <c r="I17" i="18"/>
  <c r="K16" i="18" s="1"/>
  <c r="B21" i="25" l="1"/>
  <c r="D21" i="25" s="1"/>
  <c r="I20" i="25"/>
  <c r="K19" i="25" s="1"/>
  <c r="B20" i="24"/>
  <c r="D20" i="24" s="1"/>
  <c r="I19" i="24"/>
  <c r="K18" i="24" s="1"/>
  <c r="B21" i="23"/>
  <c r="D21" i="23" s="1"/>
  <c r="I20" i="23"/>
  <c r="K19" i="23" s="1"/>
  <c r="B20" i="22"/>
  <c r="D20" i="22" s="1"/>
  <c r="K18" i="22"/>
  <c r="B21" i="21"/>
  <c r="D21" i="21" s="1"/>
  <c r="I20" i="21"/>
  <c r="K19" i="21" s="1"/>
  <c r="B21" i="20"/>
  <c r="D21" i="20" s="1"/>
  <c r="I20" i="20"/>
  <c r="K19" i="20" s="1"/>
  <c r="B19" i="4"/>
  <c r="D19" i="4" s="1"/>
  <c r="I18" i="4"/>
  <c r="K17" i="4" s="1"/>
  <c r="I18" i="9"/>
  <c r="K17" i="9" s="1"/>
  <c r="B19" i="9"/>
  <c r="D19" i="9" s="1"/>
  <c r="B21" i="11"/>
  <c r="D21" i="11" s="1"/>
  <c r="I20" i="11"/>
  <c r="K19" i="11" s="1"/>
  <c r="B21" i="19"/>
  <c r="D21" i="19" s="1"/>
  <c r="I20" i="19"/>
  <c r="K19" i="19" s="1"/>
  <c r="I17" i="16"/>
  <c r="K16" i="16" s="1"/>
  <c r="B18" i="16"/>
  <c r="D18" i="16" s="1"/>
  <c r="I20" i="8"/>
  <c r="K19" i="8" s="1"/>
  <c r="B21" i="8"/>
  <c r="D21" i="8" s="1"/>
  <c r="B21" i="6"/>
  <c r="D21" i="6" s="1"/>
  <c r="I20" i="6"/>
  <c r="K19" i="6" s="1"/>
  <c r="B20" i="7"/>
  <c r="D20" i="7" s="1"/>
  <c r="I19" i="7"/>
  <c r="K18" i="7" s="1"/>
  <c r="B19" i="2"/>
  <c r="D19" i="2" s="1"/>
  <c r="I18" i="2"/>
  <c r="K17" i="2" s="1"/>
  <c r="J19" i="3"/>
  <c r="K18" i="3" s="1"/>
  <c r="C20" i="3"/>
  <c r="E20" i="3" s="1"/>
  <c r="B20" i="14"/>
  <c r="D20" i="14" s="1"/>
  <c r="I19" i="14"/>
  <c r="K18" i="14" s="1"/>
  <c r="B18" i="17"/>
  <c r="D18" i="17" s="1"/>
  <c r="I17" i="17"/>
  <c r="K16" i="17" s="1"/>
  <c r="B20" i="10"/>
  <c r="D20" i="10" s="1"/>
  <c r="I19" i="10"/>
  <c r="K18" i="10" s="1"/>
  <c r="I17" i="15"/>
  <c r="K16" i="15" s="1"/>
  <c r="B18" i="15"/>
  <c r="D18" i="15" s="1"/>
  <c r="I17" i="13"/>
  <c r="K16" i="13" s="1"/>
  <c r="B18" i="13"/>
  <c r="D18" i="13" s="1"/>
  <c r="I19" i="12"/>
  <c r="K18" i="12" s="1"/>
  <c r="B20" i="12"/>
  <c r="D20" i="12" s="1"/>
  <c r="I20" i="5"/>
  <c r="K19" i="5" s="1"/>
  <c r="B21" i="5"/>
  <c r="D21" i="5" s="1"/>
  <c r="I18" i="1"/>
  <c r="K17" i="1" s="1"/>
  <c r="B19" i="1"/>
  <c r="D19" i="1" s="1"/>
  <c r="I18" i="18"/>
  <c r="K17" i="18" s="1"/>
  <c r="B19" i="18"/>
  <c r="D19" i="18" s="1"/>
  <c r="B22" i="25" l="1"/>
  <c r="D22" i="25" s="1"/>
  <c r="I21" i="25"/>
  <c r="K20" i="25" s="1"/>
  <c r="B21" i="24"/>
  <c r="D21" i="24" s="1"/>
  <c r="I20" i="24"/>
  <c r="K19" i="24" s="1"/>
  <c r="B22" i="23"/>
  <c r="D22" i="23" s="1"/>
  <c r="I21" i="23"/>
  <c r="K20" i="23" s="1"/>
  <c r="B21" i="22"/>
  <c r="D21" i="22" s="1"/>
  <c r="I20" i="22"/>
  <c r="K19" i="22" s="1"/>
  <c r="B22" i="21"/>
  <c r="D22" i="21" s="1"/>
  <c r="I21" i="21"/>
  <c r="K20" i="21" s="1"/>
  <c r="B22" i="20"/>
  <c r="D22" i="20" s="1"/>
  <c r="I21" i="20"/>
  <c r="K20" i="20" s="1"/>
  <c r="I21" i="11"/>
  <c r="K20" i="11" s="1"/>
  <c r="B22" i="11"/>
  <c r="D22" i="11" s="1"/>
  <c r="B20" i="9"/>
  <c r="D20" i="9" s="1"/>
  <c r="I19" i="9"/>
  <c r="K18" i="9" s="1"/>
  <c r="B20" i="4"/>
  <c r="D20" i="4" s="1"/>
  <c r="I19" i="4"/>
  <c r="K18" i="4" s="1"/>
  <c r="I21" i="19"/>
  <c r="K20" i="19" s="1"/>
  <c r="B22" i="19"/>
  <c r="D22" i="19" s="1"/>
  <c r="I21" i="8"/>
  <c r="K20" i="8" s="1"/>
  <c r="B22" i="8"/>
  <c r="D22" i="8" s="1"/>
  <c r="I18" i="15"/>
  <c r="K17" i="15" s="1"/>
  <c r="B19" i="15"/>
  <c r="D19" i="15" s="1"/>
  <c r="I20" i="14"/>
  <c r="K19" i="14" s="1"/>
  <c r="B21" i="14"/>
  <c r="D21" i="14" s="1"/>
  <c r="B20" i="2"/>
  <c r="D20" i="2" s="1"/>
  <c r="I19" i="2"/>
  <c r="K18" i="2" s="1"/>
  <c r="I20" i="7"/>
  <c r="K19" i="7" s="1"/>
  <c r="B21" i="7"/>
  <c r="D21" i="7" s="1"/>
  <c r="I21" i="5"/>
  <c r="K20" i="5" s="1"/>
  <c r="B22" i="5"/>
  <c r="D22" i="5" s="1"/>
  <c r="I20" i="12"/>
  <c r="K19" i="12" s="1"/>
  <c r="B21" i="12"/>
  <c r="D21" i="12" s="1"/>
  <c r="J20" i="3"/>
  <c r="K19" i="3" s="1"/>
  <c r="C21" i="3"/>
  <c r="E21" i="3" s="1"/>
  <c r="I18" i="16"/>
  <c r="K17" i="16" s="1"/>
  <c r="B19" i="16"/>
  <c r="D19" i="16" s="1"/>
  <c r="B19" i="13"/>
  <c r="D19" i="13" s="1"/>
  <c r="I18" i="13"/>
  <c r="K17" i="13" s="1"/>
  <c r="I20" i="10"/>
  <c r="K19" i="10" s="1"/>
  <c r="B21" i="10"/>
  <c r="D21" i="10" s="1"/>
  <c r="B20" i="1"/>
  <c r="D20" i="1" s="1"/>
  <c r="I19" i="1"/>
  <c r="K18" i="1" s="1"/>
  <c r="B19" i="17"/>
  <c r="D19" i="17" s="1"/>
  <c r="I18" i="17"/>
  <c r="K17" i="17" s="1"/>
  <c r="I21" i="6"/>
  <c r="K20" i="6" s="1"/>
  <c r="B22" i="6"/>
  <c r="D22" i="6" s="1"/>
  <c r="I19" i="18"/>
  <c r="K18" i="18" s="1"/>
  <c r="B20" i="18"/>
  <c r="D20" i="18" s="1"/>
  <c r="B23" i="25" l="1"/>
  <c r="D23" i="25" s="1"/>
  <c r="I22" i="25"/>
  <c r="K21" i="25" s="1"/>
  <c r="B22" i="24"/>
  <c r="D22" i="24" s="1"/>
  <c r="I21" i="24"/>
  <c r="K20" i="24" s="1"/>
  <c r="B23" i="23"/>
  <c r="D23" i="23" s="1"/>
  <c r="I22" i="23"/>
  <c r="K21" i="23" s="1"/>
  <c r="B22" i="22"/>
  <c r="D22" i="22" s="1"/>
  <c r="I21" i="22"/>
  <c r="K20" i="22" s="1"/>
  <c r="I22" i="21"/>
  <c r="K21" i="21" s="1"/>
  <c r="B23" i="21"/>
  <c r="D23" i="21" s="1"/>
  <c r="B23" i="20"/>
  <c r="D23" i="20" s="1"/>
  <c r="I22" i="20"/>
  <c r="K21" i="20" s="1"/>
  <c r="B21" i="4"/>
  <c r="D21" i="4" s="1"/>
  <c r="I20" i="4"/>
  <c r="K19" i="4" s="1"/>
  <c r="I20" i="9"/>
  <c r="K19" i="9" s="1"/>
  <c r="B21" i="9"/>
  <c r="D21" i="9" s="1"/>
  <c r="I22" i="11"/>
  <c r="K21" i="11" s="1"/>
  <c r="B23" i="11"/>
  <c r="D23" i="11" s="1"/>
  <c r="I22" i="19"/>
  <c r="K21" i="19" s="1"/>
  <c r="B23" i="19"/>
  <c r="D23" i="19" s="1"/>
  <c r="B23" i="5"/>
  <c r="D23" i="5" s="1"/>
  <c r="I22" i="5"/>
  <c r="K21" i="5" s="1"/>
  <c r="B20" i="17"/>
  <c r="D20" i="17" s="1"/>
  <c r="I19" i="17"/>
  <c r="K18" i="17" s="1"/>
  <c r="I19" i="13"/>
  <c r="K18" i="13" s="1"/>
  <c r="B20" i="13"/>
  <c r="D20" i="13" s="1"/>
  <c r="I20" i="2"/>
  <c r="K19" i="2" s="1"/>
  <c r="B21" i="2"/>
  <c r="D21" i="2" s="1"/>
  <c r="B23" i="6"/>
  <c r="D23" i="6" s="1"/>
  <c r="I22" i="6"/>
  <c r="K21" i="6" s="1"/>
  <c r="I21" i="10"/>
  <c r="K20" i="10" s="1"/>
  <c r="B22" i="10"/>
  <c r="D22" i="10" s="1"/>
  <c r="B20" i="16"/>
  <c r="D20" i="16" s="1"/>
  <c r="I19" i="16"/>
  <c r="K18" i="16" s="1"/>
  <c r="J21" i="3"/>
  <c r="K20" i="3" s="1"/>
  <c r="C22" i="3"/>
  <c r="E22" i="3" s="1"/>
  <c r="I21" i="12"/>
  <c r="K20" i="12" s="1"/>
  <c r="B22" i="12"/>
  <c r="D22" i="12" s="1"/>
  <c r="I21" i="7"/>
  <c r="K20" i="7" s="1"/>
  <c r="B22" i="7"/>
  <c r="D22" i="7" s="1"/>
  <c r="I21" i="14"/>
  <c r="K20" i="14" s="1"/>
  <c r="B22" i="14"/>
  <c r="D22" i="14" s="1"/>
  <c r="I22" i="8"/>
  <c r="K21" i="8" s="1"/>
  <c r="B23" i="8"/>
  <c r="D23" i="8" s="1"/>
  <c r="I19" i="15"/>
  <c r="K18" i="15" s="1"/>
  <c r="B20" i="15"/>
  <c r="D20" i="15" s="1"/>
  <c r="I20" i="1"/>
  <c r="K19" i="1" s="1"/>
  <c r="B21" i="1"/>
  <c r="D21" i="1" s="1"/>
  <c r="I20" i="18"/>
  <c r="K19" i="18" s="1"/>
  <c r="B21" i="18"/>
  <c r="D21" i="18" s="1"/>
  <c r="I23" i="25" l="1"/>
  <c r="K22" i="25" s="1"/>
  <c r="B24" i="25"/>
  <c r="D24" i="25" s="1"/>
  <c r="B23" i="24"/>
  <c r="D23" i="24" s="1"/>
  <c r="I22" i="24"/>
  <c r="K21" i="24" s="1"/>
  <c r="B24" i="23"/>
  <c r="D24" i="23" s="1"/>
  <c r="I23" i="23"/>
  <c r="K22" i="23" s="1"/>
  <c r="B23" i="22"/>
  <c r="D23" i="22" s="1"/>
  <c r="I22" i="22"/>
  <c r="K21" i="22" s="1"/>
  <c r="I23" i="21"/>
  <c r="K22" i="21" s="1"/>
  <c r="B24" i="21"/>
  <c r="D24" i="21" s="1"/>
  <c r="B24" i="20"/>
  <c r="D24" i="20" s="1"/>
  <c r="I23" i="20"/>
  <c r="K22" i="20" s="1"/>
  <c r="I23" i="11"/>
  <c r="K22" i="11" s="1"/>
  <c r="B24" i="11"/>
  <c r="D24" i="11" s="1"/>
  <c r="B22" i="9"/>
  <c r="D22" i="9" s="1"/>
  <c r="I21" i="9"/>
  <c r="K20" i="9" s="1"/>
  <c r="B22" i="4"/>
  <c r="D22" i="4" s="1"/>
  <c r="I21" i="4"/>
  <c r="K20" i="4" s="1"/>
  <c r="I23" i="19"/>
  <c r="K22" i="19" s="1"/>
  <c r="B24" i="19"/>
  <c r="D24" i="19" s="1"/>
  <c r="B21" i="15"/>
  <c r="D21" i="15" s="1"/>
  <c r="I20" i="15"/>
  <c r="K19" i="15" s="1"/>
  <c r="B21" i="16"/>
  <c r="D21" i="16" s="1"/>
  <c r="I20" i="16"/>
  <c r="K19" i="16" s="1"/>
  <c r="I20" i="17"/>
  <c r="K19" i="17" s="1"/>
  <c r="B21" i="17"/>
  <c r="D21" i="17" s="1"/>
  <c r="B23" i="12"/>
  <c r="D23" i="12" s="1"/>
  <c r="I22" i="12"/>
  <c r="K21" i="12" s="1"/>
  <c r="B22" i="2"/>
  <c r="D22" i="2" s="1"/>
  <c r="I21" i="2"/>
  <c r="K20" i="2" s="1"/>
  <c r="B24" i="6"/>
  <c r="D24" i="6" s="1"/>
  <c r="I23" i="6"/>
  <c r="K22" i="6" s="1"/>
  <c r="B22" i="1"/>
  <c r="D22" i="1" s="1"/>
  <c r="I21" i="1"/>
  <c r="K20" i="1" s="1"/>
  <c r="I23" i="8"/>
  <c r="K22" i="8" s="1"/>
  <c r="B24" i="8"/>
  <c r="D24" i="8" s="1"/>
  <c r="I22" i="7"/>
  <c r="K21" i="7" s="1"/>
  <c r="B23" i="7"/>
  <c r="D23" i="7" s="1"/>
  <c r="J22" i="3"/>
  <c r="K21" i="3" s="1"/>
  <c r="C23" i="3"/>
  <c r="E23" i="3" s="1"/>
  <c r="B23" i="10"/>
  <c r="D23" i="10" s="1"/>
  <c r="I22" i="10"/>
  <c r="K21" i="10" s="1"/>
  <c r="I20" i="13"/>
  <c r="K19" i="13" s="1"/>
  <c r="B21" i="13"/>
  <c r="D21" i="13" s="1"/>
  <c r="B23" i="14"/>
  <c r="D23" i="14" s="1"/>
  <c r="I22" i="14"/>
  <c r="K21" i="14" s="1"/>
  <c r="I23" i="5"/>
  <c r="K22" i="5" s="1"/>
  <c r="B24" i="5"/>
  <c r="D24" i="5" s="1"/>
  <c r="B22" i="18"/>
  <c r="D22" i="18" s="1"/>
  <c r="I21" i="18"/>
  <c r="K20" i="18" s="1"/>
  <c r="I24" i="25" l="1"/>
  <c r="K23" i="25" s="1"/>
  <c r="B25" i="25"/>
  <c r="D25" i="25" s="1"/>
  <c r="B24" i="24"/>
  <c r="D24" i="24" s="1"/>
  <c r="I23" i="24"/>
  <c r="K22" i="24" s="1"/>
  <c r="B25" i="23"/>
  <c r="D25" i="23" s="1"/>
  <c r="I24" i="23"/>
  <c r="K23" i="23" s="1"/>
  <c r="B24" i="22"/>
  <c r="D24" i="22" s="1"/>
  <c r="I23" i="22"/>
  <c r="K22" i="22" s="1"/>
  <c r="B25" i="21"/>
  <c r="D25" i="21" s="1"/>
  <c r="I24" i="21"/>
  <c r="K23" i="21" s="1"/>
  <c r="B25" i="20"/>
  <c r="D25" i="20" s="1"/>
  <c r="I24" i="20"/>
  <c r="K23" i="20" s="1"/>
  <c r="I22" i="4"/>
  <c r="K21" i="4" s="1"/>
  <c r="B23" i="4"/>
  <c r="D23" i="4" s="1"/>
  <c r="B23" i="9"/>
  <c r="D23" i="9" s="1"/>
  <c r="I22" i="9"/>
  <c r="K21" i="9" s="1"/>
  <c r="B25" i="11"/>
  <c r="D25" i="11" s="1"/>
  <c r="I24" i="11"/>
  <c r="K23" i="11" s="1"/>
  <c r="I24" i="19"/>
  <c r="K23" i="19" s="1"/>
  <c r="B25" i="19"/>
  <c r="D25" i="19" s="1"/>
  <c r="C24" i="3"/>
  <c r="E24" i="3" s="1"/>
  <c r="J23" i="3"/>
  <c r="K22" i="3" s="1"/>
  <c r="B23" i="2"/>
  <c r="D23" i="2" s="1"/>
  <c r="I22" i="2"/>
  <c r="K21" i="2" s="1"/>
  <c r="B22" i="16"/>
  <c r="D22" i="16" s="1"/>
  <c r="I21" i="16"/>
  <c r="K20" i="16" s="1"/>
  <c r="B25" i="8"/>
  <c r="D25" i="8" s="1"/>
  <c r="I24" i="8"/>
  <c r="K23" i="8" s="1"/>
  <c r="I24" i="5"/>
  <c r="K23" i="5" s="1"/>
  <c r="B25" i="5"/>
  <c r="D25" i="5" s="1"/>
  <c r="I23" i="7"/>
  <c r="K22" i="7" s="1"/>
  <c r="B24" i="7"/>
  <c r="D24" i="7" s="1"/>
  <c r="I21" i="17"/>
  <c r="K20" i="17" s="1"/>
  <c r="B22" i="17"/>
  <c r="D22" i="17" s="1"/>
  <c r="B22" i="13"/>
  <c r="D22" i="13" s="1"/>
  <c r="I21" i="13"/>
  <c r="K20" i="13" s="1"/>
  <c r="I23" i="14"/>
  <c r="K22" i="14" s="1"/>
  <c r="B24" i="14"/>
  <c r="D24" i="14" s="1"/>
  <c r="I23" i="10"/>
  <c r="K22" i="10" s="1"/>
  <c r="B24" i="10"/>
  <c r="D24" i="10" s="1"/>
  <c r="B23" i="1"/>
  <c r="D23" i="1" s="1"/>
  <c r="I22" i="1"/>
  <c r="K21" i="1" s="1"/>
  <c r="I24" i="6"/>
  <c r="K23" i="6" s="1"/>
  <c r="B25" i="6"/>
  <c r="D25" i="6" s="1"/>
  <c r="B24" i="12"/>
  <c r="D24" i="12" s="1"/>
  <c r="I23" i="12"/>
  <c r="K22" i="12" s="1"/>
  <c r="B22" i="15"/>
  <c r="D22" i="15" s="1"/>
  <c r="I21" i="15"/>
  <c r="K20" i="15" s="1"/>
  <c r="I22" i="18"/>
  <c r="K21" i="18" s="1"/>
  <c r="B23" i="18"/>
  <c r="D23" i="18" s="1"/>
  <c r="I25" i="25" l="1"/>
  <c r="K24" i="25" s="1"/>
  <c r="B26" i="25"/>
  <c r="D26" i="25" s="1"/>
  <c r="B25" i="24"/>
  <c r="D25" i="24" s="1"/>
  <c r="I24" i="24"/>
  <c r="K23" i="24" s="1"/>
  <c r="B26" i="23"/>
  <c r="D26" i="23" s="1"/>
  <c r="I25" i="23"/>
  <c r="K24" i="23" s="1"/>
  <c r="B25" i="22"/>
  <c r="D25" i="22" s="1"/>
  <c r="I24" i="22"/>
  <c r="K23" i="22" s="1"/>
  <c r="I25" i="21"/>
  <c r="K24" i="21" s="1"/>
  <c r="B26" i="21"/>
  <c r="D26" i="21" s="1"/>
  <c r="I25" i="20"/>
  <c r="K24" i="20" s="1"/>
  <c r="B26" i="20"/>
  <c r="D26" i="20" s="1"/>
  <c r="B26" i="11"/>
  <c r="D26" i="11" s="1"/>
  <c r="I25" i="11"/>
  <c r="K24" i="11" s="1"/>
  <c r="I23" i="9"/>
  <c r="K22" i="9" s="1"/>
  <c r="B24" i="9"/>
  <c r="D24" i="9" s="1"/>
  <c r="I23" i="4"/>
  <c r="K22" i="4" s="1"/>
  <c r="B24" i="4"/>
  <c r="D24" i="4" s="1"/>
  <c r="B26" i="19"/>
  <c r="D26" i="19" s="1"/>
  <c r="I25" i="19"/>
  <c r="K24" i="19" s="1"/>
  <c r="I25" i="5"/>
  <c r="K24" i="5" s="1"/>
  <c r="B26" i="5"/>
  <c r="D26" i="5" s="1"/>
  <c r="I23" i="1"/>
  <c r="K22" i="1" s="1"/>
  <c r="B24" i="1"/>
  <c r="D24" i="1" s="1"/>
  <c r="B23" i="16"/>
  <c r="D23" i="16" s="1"/>
  <c r="I22" i="16"/>
  <c r="K21" i="16" s="1"/>
  <c r="I23" i="2"/>
  <c r="K22" i="2" s="1"/>
  <c r="B24" i="2"/>
  <c r="D24" i="2" s="1"/>
  <c r="C25" i="3"/>
  <c r="E25" i="3" s="1"/>
  <c r="J24" i="3"/>
  <c r="K23" i="3" s="1"/>
  <c r="B23" i="17"/>
  <c r="D23" i="17" s="1"/>
  <c r="I22" i="17"/>
  <c r="K21" i="17" s="1"/>
  <c r="I24" i="12"/>
  <c r="K23" i="12" s="1"/>
  <c r="B25" i="12"/>
  <c r="D25" i="12" s="1"/>
  <c r="B26" i="6"/>
  <c r="D26" i="6" s="1"/>
  <c r="I25" i="6"/>
  <c r="K24" i="6" s="1"/>
  <c r="B25" i="10"/>
  <c r="D25" i="10" s="1"/>
  <c r="I24" i="10"/>
  <c r="K23" i="10" s="1"/>
  <c r="B25" i="7"/>
  <c r="D25" i="7" s="1"/>
  <c r="I24" i="7"/>
  <c r="K23" i="7" s="1"/>
  <c r="B25" i="14"/>
  <c r="D25" i="14" s="1"/>
  <c r="I24" i="14"/>
  <c r="K23" i="14" s="1"/>
  <c r="I22" i="15"/>
  <c r="K21" i="15" s="1"/>
  <c r="B23" i="15"/>
  <c r="D23" i="15" s="1"/>
  <c r="I22" i="13"/>
  <c r="K21" i="13" s="1"/>
  <c r="B23" i="13"/>
  <c r="D23" i="13" s="1"/>
  <c r="I25" i="8"/>
  <c r="K24" i="8" s="1"/>
  <c r="B26" i="8"/>
  <c r="D26" i="8" s="1"/>
  <c r="I23" i="18"/>
  <c r="K22" i="18" s="1"/>
  <c r="B24" i="18"/>
  <c r="D24" i="18" s="1"/>
  <c r="I26" i="25" l="1"/>
  <c r="K25" i="25" s="1"/>
  <c r="B27" i="25"/>
  <c r="D27" i="25" s="1"/>
  <c r="I25" i="24"/>
  <c r="K24" i="24" s="1"/>
  <c r="B26" i="24"/>
  <c r="D26" i="24" s="1"/>
  <c r="I26" i="23"/>
  <c r="K25" i="23" s="1"/>
  <c r="B27" i="23"/>
  <c r="D27" i="23" s="1"/>
  <c r="I25" i="22"/>
  <c r="K24" i="22" s="1"/>
  <c r="B26" i="22"/>
  <c r="D26" i="22" s="1"/>
  <c r="I26" i="21"/>
  <c r="K25" i="21" s="1"/>
  <c r="B27" i="21"/>
  <c r="D27" i="21" s="1"/>
  <c r="I26" i="20"/>
  <c r="K25" i="20" s="1"/>
  <c r="B27" i="20"/>
  <c r="D27" i="20" s="1"/>
  <c r="I24" i="4"/>
  <c r="K23" i="4" s="1"/>
  <c r="B25" i="4"/>
  <c r="D25" i="4" s="1"/>
  <c r="B25" i="9"/>
  <c r="D25" i="9" s="1"/>
  <c r="I24" i="9"/>
  <c r="K23" i="9" s="1"/>
  <c r="I26" i="11"/>
  <c r="K25" i="11" s="1"/>
  <c r="B27" i="11"/>
  <c r="D27" i="11" s="1"/>
  <c r="B27" i="19"/>
  <c r="D27" i="19" s="1"/>
  <c r="I26" i="19"/>
  <c r="K25" i="19" s="1"/>
  <c r="I23" i="13"/>
  <c r="K22" i="13" s="1"/>
  <c r="B24" i="13"/>
  <c r="D24" i="13" s="1"/>
  <c r="I24" i="2"/>
  <c r="K23" i="2" s="1"/>
  <c r="B25" i="2"/>
  <c r="D25" i="2" s="1"/>
  <c r="I25" i="7"/>
  <c r="K24" i="7" s="1"/>
  <c r="B26" i="7"/>
  <c r="D26" i="7" s="1"/>
  <c r="B26" i="14"/>
  <c r="D26" i="14" s="1"/>
  <c r="I25" i="14"/>
  <c r="K24" i="14" s="1"/>
  <c r="I26" i="6"/>
  <c r="K25" i="6" s="1"/>
  <c r="B27" i="6"/>
  <c r="D27" i="6" s="1"/>
  <c r="I26" i="8"/>
  <c r="K25" i="8" s="1"/>
  <c r="B27" i="8"/>
  <c r="D27" i="8" s="1"/>
  <c r="I23" i="15"/>
  <c r="K22" i="15" s="1"/>
  <c r="B24" i="15"/>
  <c r="D24" i="15" s="1"/>
  <c r="B26" i="12"/>
  <c r="D26" i="12" s="1"/>
  <c r="I25" i="12"/>
  <c r="K24" i="12" s="1"/>
  <c r="I26" i="5"/>
  <c r="K25" i="5" s="1"/>
  <c r="B27" i="5"/>
  <c r="D27" i="5" s="1"/>
  <c r="I24" i="1"/>
  <c r="K23" i="1" s="1"/>
  <c r="B25" i="1"/>
  <c r="D25" i="1" s="1"/>
  <c r="I23" i="17"/>
  <c r="K22" i="17" s="1"/>
  <c r="B24" i="17"/>
  <c r="D24" i="17" s="1"/>
  <c r="I25" i="10"/>
  <c r="K24" i="10" s="1"/>
  <c r="B26" i="10"/>
  <c r="D26" i="10" s="1"/>
  <c r="C26" i="3"/>
  <c r="E26" i="3" s="1"/>
  <c r="J25" i="3"/>
  <c r="K24" i="3" s="1"/>
  <c r="B24" i="16"/>
  <c r="D24" i="16" s="1"/>
  <c r="I23" i="16"/>
  <c r="K22" i="16" s="1"/>
  <c r="B25" i="18"/>
  <c r="D25" i="18" s="1"/>
  <c r="I24" i="18"/>
  <c r="K23" i="18" s="1"/>
  <c r="B28" i="25" l="1"/>
  <c r="D28" i="25" s="1"/>
  <c r="I27" i="25"/>
  <c r="K26" i="25" s="1"/>
  <c r="I26" i="24"/>
  <c r="K25" i="24" s="1"/>
  <c r="B27" i="24"/>
  <c r="D27" i="24" s="1"/>
  <c r="I27" i="23"/>
  <c r="K26" i="23" s="1"/>
  <c r="B28" i="23"/>
  <c r="D28" i="23" s="1"/>
  <c r="I26" i="22"/>
  <c r="K25" i="22" s="1"/>
  <c r="B27" i="22"/>
  <c r="D27" i="22" s="1"/>
  <c r="B28" i="21"/>
  <c r="D28" i="21" s="1"/>
  <c r="I27" i="21"/>
  <c r="K26" i="21" s="1"/>
  <c r="I27" i="20"/>
  <c r="K26" i="20" s="1"/>
  <c r="B28" i="20"/>
  <c r="D28" i="20" s="1"/>
  <c r="B28" i="11"/>
  <c r="D28" i="11" s="1"/>
  <c r="I27" i="11"/>
  <c r="K26" i="11" s="1"/>
  <c r="B26" i="9"/>
  <c r="D26" i="9" s="1"/>
  <c r="I25" i="9"/>
  <c r="K24" i="9" s="1"/>
  <c r="B26" i="4"/>
  <c r="D26" i="4" s="1"/>
  <c r="I25" i="4"/>
  <c r="K24" i="4" s="1"/>
  <c r="B28" i="19"/>
  <c r="D28" i="19" s="1"/>
  <c r="I27" i="19"/>
  <c r="K26" i="19" s="1"/>
  <c r="I24" i="15"/>
  <c r="K23" i="15" s="1"/>
  <c r="B25" i="15"/>
  <c r="D25" i="15" s="1"/>
  <c r="I26" i="14"/>
  <c r="K25" i="14" s="1"/>
  <c r="B27" i="14"/>
  <c r="D27" i="14" s="1"/>
  <c r="I26" i="10"/>
  <c r="K25" i="10" s="1"/>
  <c r="B27" i="10"/>
  <c r="D27" i="10" s="1"/>
  <c r="I24" i="17"/>
  <c r="K23" i="17" s="1"/>
  <c r="B25" i="17"/>
  <c r="D25" i="17" s="1"/>
  <c r="I25" i="1"/>
  <c r="K24" i="1" s="1"/>
  <c r="B26" i="1"/>
  <c r="D26" i="1" s="1"/>
  <c r="I27" i="8"/>
  <c r="K26" i="8" s="1"/>
  <c r="B28" i="8"/>
  <c r="D28" i="8" s="1"/>
  <c r="I27" i="6"/>
  <c r="K26" i="6" s="1"/>
  <c r="B28" i="6"/>
  <c r="D28" i="6" s="1"/>
  <c r="B27" i="7"/>
  <c r="D27" i="7" s="1"/>
  <c r="I26" i="7"/>
  <c r="K25" i="7" s="1"/>
  <c r="B25" i="13"/>
  <c r="D25" i="13" s="1"/>
  <c r="I24" i="13"/>
  <c r="K23" i="13" s="1"/>
  <c r="I27" i="5"/>
  <c r="K26" i="5" s="1"/>
  <c r="B28" i="5"/>
  <c r="D28" i="5" s="1"/>
  <c r="B26" i="2"/>
  <c r="D26" i="2" s="1"/>
  <c r="I25" i="2"/>
  <c r="K24" i="2" s="1"/>
  <c r="J26" i="3"/>
  <c r="K25" i="3" s="1"/>
  <c r="C27" i="3"/>
  <c r="E27" i="3" s="1"/>
  <c r="I24" i="16"/>
  <c r="K23" i="16" s="1"/>
  <c r="B25" i="16"/>
  <c r="D25" i="16" s="1"/>
  <c r="B27" i="12"/>
  <c r="D27" i="12" s="1"/>
  <c r="I26" i="12"/>
  <c r="K25" i="12" s="1"/>
  <c r="I25" i="18"/>
  <c r="K24" i="18" s="1"/>
  <c r="B26" i="18"/>
  <c r="D26" i="18" s="1"/>
  <c r="B29" i="25" l="1"/>
  <c r="D29" i="25" s="1"/>
  <c r="I28" i="25"/>
  <c r="K27" i="25" s="1"/>
  <c r="I27" i="24"/>
  <c r="K26" i="24" s="1"/>
  <c r="B28" i="24"/>
  <c r="D28" i="24" s="1"/>
  <c r="I28" i="23"/>
  <c r="K27" i="23" s="1"/>
  <c r="B29" i="23"/>
  <c r="D29" i="23" s="1"/>
  <c r="I27" i="22"/>
  <c r="K26" i="22" s="1"/>
  <c r="B28" i="22"/>
  <c r="D28" i="22" s="1"/>
  <c r="B29" i="21"/>
  <c r="D29" i="21" s="1"/>
  <c r="I28" i="21"/>
  <c r="K27" i="21" s="1"/>
  <c r="I28" i="20"/>
  <c r="K27" i="20" s="1"/>
  <c r="B29" i="20"/>
  <c r="D29" i="20" s="1"/>
  <c r="B27" i="4"/>
  <c r="D27" i="4" s="1"/>
  <c r="I26" i="4"/>
  <c r="K25" i="4" s="1"/>
  <c r="B27" i="9"/>
  <c r="D27" i="9" s="1"/>
  <c r="I26" i="9"/>
  <c r="K25" i="9" s="1"/>
  <c r="B29" i="11"/>
  <c r="D29" i="11" s="1"/>
  <c r="I28" i="11"/>
  <c r="K27" i="11" s="1"/>
  <c r="B29" i="19"/>
  <c r="D29" i="19" s="1"/>
  <c r="I28" i="19"/>
  <c r="K27" i="19" s="1"/>
  <c r="I25" i="16"/>
  <c r="K24" i="16" s="1"/>
  <c r="B26" i="16"/>
  <c r="D26" i="16" s="1"/>
  <c r="I28" i="6"/>
  <c r="K27" i="6" s="1"/>
  <c r="B29" i="6"/>
  <c r="D29" i="6" s="1"/>
  <c r="I27" i="10"/>
  <c r="K26" i="10" s="1"/>
  <c r="B28" i="10"/>
  <c r="D28" i="10" s="1"/>
  <c r="B26" i="13"/>
  <c r="D26" i="13" s="1"/>
  <c r="I25" i="13"/>
  <c r="K24" i="13" s="1"/>
  <c r="J27" i="3"/>
  <c r="K26" i="3" s="1"/>
  <c r="C28" i="3"/>
  <c r="E28" i="3" s="1"/>
  <c r="I28" i="5"/>
  <c r="K27" i="5" s="1"/>
  <c r="B29" i="5"/>
  <c r="D29" i="5" s="1"/>
  <c r="B29" i="8"/>
  <c r="D29" i="8" s="1"/>
  <c r="I28" i="8"/>
  <c r="K27" i="8" s="1"/>
  <c r="I25" i="17"/>
  <c r="K24" i="17" s="1"/>
  <c r="B26" i="17"/>
  <c r="D26" i="17" s="1"/>
  <c r="B28" i="14"/>
  <c r="D28" i="14" s="1"/>
  <c r="I27" i="14"/>
  <c r="K26" i="14" s="1"/>
  <c r="I25" i="15"/>
  <c r="K24" i="15" s="1"/>
  <c r="B26" i="15"/>
  <c r="D26" i="15" s="1"/>
  <c r="I26" i="1"/>
  <c r="K25" i="1" s="1"/>
  <c r="B27" i="1"/>
  <c r="D27" i="1" s="1"/>
  <c r="I26" i="2"/>
  <c r="K25" i="2" s="1"/>
  <c r="B27" i="2"/>
  <c r="D27" i="2" s="1"/>
  <c r="I27" i="12"/>
  <c r="K26" i="12" s="1"/>
  <c r="B28" i="12"/>
  <c r="D28" i="12" s="1"/>
  <c r="I27" i="7"/>
  <c r="K26" i="7" s="1"/>
  <c r="B28" i="7"/>
  <c r="D28" i="7" s="1"/>
  <c r="I26" i="18"/>
  <c r="K25" i="18" s="1"/>
  <c r="B27" i="18"/>
  <c r="D27" i="18" s="1"/>
  <c r="B30" i="25" l="1"/>
  <c r="D30" i="25" s="1"/>
  <c r="I29" i="25"/>
  <c r="K28" i="25" s="1"/>
  <c r="I28" i="24"/>
  <c r="K27" i="24" s="1"/>
  <c r="B29" i="24"/>
  <c r="D29" i="24" s="1"/>
  <c r="I29" i="23"/>
  <c r="K28" i="23" s="1"/>
  <c r="B30" i="23"/>
  <c r="D30" i="23" s="1"/>
  <c r="I28" i="22"/>
  <c r="K27" i="22" s="1"/>
  <c r="B29" i="22"/>
  <c r="D29" i="22" s="1"/>
  <c r="B30" i="21"/>
  <c r="D30" i="21" s="1"/>
  <c r="I29" i="21"/>
  <c r="K28" i="21" s="1"/>
  <c r="B30" i="20"/>
  <c r="D30" i="20" s="1"/>
  <c r="I29" i="20"/>
  <c r="K28" i="20" s="1"/>
  <c r="B30" i="11"/>
  <c r="D30" i="11" s="1"/>
  <c r="I29" i="11"/>
  <c r="K28" i="11" s="1"/>
  <c r="I27" i="9"/>
  <c r="K26" i="9" s="1"/>
  <c r="B28" i="9"/>
  <c r="D28" i="9" s="1"/>
  <c r="B28" i="4"/>
  <c r="D28" i="4" s="1"/>
  <c r="I27" i="4"/>
  <c r="K26" i="4" s="1"/>
  <c r="B30" i="19"/>
  <c r="D30" i="19" s="1"/>
  <c r="I29" i="19"/>
  <c r="K28" i="19" s="1"/>
  <c r="B29" i="7"/>
  <c r="D29" i="7" s="1"/>
  <c r="I28" i="7"/>
  <c r="K27" i="7" s="1"/>
  <c r="B27" i="15"/>
  <c r="D27" i="15" s="1"/>
  <c r="I26" i="15"/>
  <c r="K25" i="15" s="1"/>
  <c r="I27" i="2"/>
  <c r="K26" i="2" s="1"/>
  <c r="B28" i="2"/>
  <c r="D28" i="2" s="1"/>
  <c r="I29" i="5"/>
  <c r="K28" i="5" s="1"/>
  <c r="B30" i="5"/>
  <c r="D30" i="5" s="1"/>
  <c r="I26" i="13"/>
  <c r="K25" i="13" s="1"/>
  <c r="B27" i="13"/>
  <c r="D27" i="13" s="1"/>
  <c r="I28" i="12"/>
  <c r="K27" i="12" s="1"/>
  <c r="B29" i="12"/>
  <c r="D29" i="12" s="1"/>
  <c r="I27" i="1"/>
  <c r="K26" i="1" s="1"/>
  <c r="B28" i="1"/>
  <c r="D28" i="1" s="1"/>
  <c r="J28" i="3"/>
  <c r="K27" i="3" s="1"/>
  <c r="C29" i="3"/>
  <c r="E29" i="3" s="1"/>
  <c r="B29" i="10"/>
  <c r="D29" i="10" s="1"/>
  <c r="I28" i="10"/>
  <c r="K27" i="10" s="1"/>
  <c r="I26" i="16"/>
  <c r="K25" i="16" s="1"/>
  <c r="B27" i="16"/>
  <c r="D27" i="16" s="1"/>
  <c r="B27" i="17"/>
  <c r="D27" i="17" s="1"/>
  <c r="I26" i="17"/>
  <c r="K25" i="17" s="1"/>
  <c r="I29" i="6"/>
  <c r="K28" i="6" s="1"/>
  <c r="B30" i="6"/>
  <c r="D30" i="6" s="1"/>
  <c r="I28" i="14"/>
  <c r="K27" i="14" s="1"/>
  <c r="B29" i="14"/>
  <c r="D29" i="14" s="1"/>
  <c r="I29" i="8"/>
  <c r="K28" i="8" s="1"/>
  <c r="B30" i="8"/>
  <c r="D30" i="8" s="1"/>
  <c r="B28" i="18"/>
  <c r="D28" i="18" s="1"/>
  <c r="I27" i="18"/>
  <c r="K26" i="18" s="1"/>
  <c r="B31" i="25" l="1"/>
  <c r="D31" i="25" s="1"/>
  <c r="I30" i="25"/>
  <c r="K29" i="25" s="1"/>
  <c r="B30" i="24"/>
  <c r="D30" i="24" s="1"/>
  <c r="I29" i="24"/>
  <c r="K28" i="24" s="1"/>
  <c r="I30" i="23"/>
  <c r="K29" i="23" s="1"/>
  <c r="B31" i="23"/>
  <c r="D31" i="23" s="1"/>
  <c r="B30" i="22"/>
  <c r="D30" i="22" s="1"/>
  <c r="I29" i="22"/>
  <c r="K28" i="22" s="1"/>
  <c r="B31" i="21"/>
  <c r="D31" i="21" s="1"/>
  <c r="I30" i="21"/>
  <c r="K29" i="21" s="1"/>
  <c r="B31" i="20"/>
  <c r="D31" i="20" s="1"/>
  <c r="I30" i="20"/>
  <c r="K29" i="20" s="1"/>
  <c r="I28" i="4"/>
  <c r="K27" i="4" s="1"/>
  <c r="B29" i="4"/>
  <c r="D29" i="4" s="1"/>
  <c r="I28" i="9"/>
  <c r="K27" i="9" s="1"/>
  <c r="B29" i="9"/>
  <c r="D29" i="9" s="1"/>
  <c r="B31" i="11"/>
  <c r="D31" i="11" s="1"/>
  <c r="I30" i="11"/>
  <c r="K29" i="11" s="1"/>
  <c r="B31" i="19"/>
  <c r="D31" i="19" s="1"/>
  <c r="K29" i="19"/>
  <c r="B30" i="14"/>
  <c r="D30" i="14" s="1"/>
  <c r="I29" i="14"/>
  <c r="K28" i="14" s="1"/>
  <c r="I27" i="16"/>
  <c r="K26" i="16" s="1"/>
  <c r="B28" i="16"/>
  <c r="D28" i="16" s="1"/>
  <c r="I27" i="13"/>
  <c r="K26" i="13" s="1"/>
  <c r="B28" i="13"/>
  <c r="D28" i="13" s="1"/>
  <c r="I27" i="15"/>
  <c r="K26" i="15" s="1"/>
  <c r="B28" i="15"/>
  <c r="D28" i="15" s="1"/>
  <c r="I29" i="12"/>
  <c r="K28" i="12" s="1"/>
  <c r="B30" i="12"/>
  <c r="D30" i="12" s="1"/>
  <c r="B31" i="8"/>
  <c r="D31" i="8" s="1"/>
  <c r="I30" i="8"/>
  <c r="K29" i="8" s="1"/>
  <c r="I30" i="6"/>
  <c r="K29" i="6" s="1"/>
  <c r="B31" i="6"/>
  <c r="D31" i="6" s="1"/>
  <c r="B29" i="1"/>
  <c r="D29" i="1" s="1"/>
  <c r="I28" i="1"/>
  <c r="K27" i="1" s="1"/>
  <c r="B31" i="5"/>
  <c r="D31" i="5" s="1"/>
  <c r="I30" i="5"/>
  <c r="K29" i="5" s="1"/>
  <c r="J29" i="3"/>
  <c r="K28" i="3" s="1"/>
  <c r="C30" i="3"/>
  <c r="E30" i="3" s="1"/>
  <c r="B29" i="2"/>
  <c r="D29" i="2" s="1"/>
  <c r="I28" i="2"/>
  <c r="K27" i="2" s="1"/>
  <c r="I27" i="17"/>
  <c r="K26" i="17" s="1"/>
  <c r="B28" i="17"/>
  <c r="D28" i="17" s="1"/>
  <c r="I29" i="10"/>
  <c r="K28" i="10" s="1"/>
  <c r="B30" i="10"/>
  <c r="D30" i="10" s="1"/>
  <c r="I29" i="7"/>
  <c r="K28" i="7" s="1"/>
  <c r="B30" i="7"/>
  <c r="D30" i="7" s="1"/>
  <c r="I28" i="18"/>
  <c r="K27" i="18" s="1"/>
  <c r="B29" i="18"/>
  <c r="D29" i="18" s="1"/>
  <c r="B32" i="25" l="1"/>
  <c r="D32" i="25" s="1"/>
  <c r="I31" i="25"/>
  <c r="K30" i="25" s="1"/>
  <c r="B31" i="24"/>
  <c r="D31" i="24" s="1"/>
  <c r="I30" i="24"/>
  <c r="K29" i="24" s="1"/>
  <c r="B32" i="23"/>
  <c r="D32" i="23" s="1"/>
  <c r="I31" i="23"/>
  <c r="K30" i="23" s="1"/>
  <c r="B31" i="22"/>
  <c r="D31" i="22" s="1"/>
  <c r="I30" i="22"/>
  <c r="K29" i="22" s="1"/>
  <c r="B32" i="21"/>
  <c r="D32" i="21" s="1"/>
  <c r="I31" i="21"/>
  <c r="K30" i="21" s="1"/>
  <c r="B32" i="20"/>
  <c r="D32" i="20" s="1"/>
  <c r="I31" i="20"/>
  <c r="K30" i="20" s="1"/>
  <c r="B32" i="11"/>
  <c r="D32" i="11" s="1"/>
  <c r="I31" i="11"/>
  <c r="K30" i="11" s="1"/>
  <c r="I29" i="9"/>
  <c r="K28" i="9" s="1"/>
  <c r="B30" i="9"/>
  <c r="D30" i="9" s="1"/>
  <c r="B30" i="4"/>
  <c r="D30" i="4" s="1"/>
  <c r="I29" i="4"/>
  <c r="K28" i="4" s="1"/>
  <c r="B32" i="19"/>
  <c r="D32" i="19" s="1"/>
  <c r="K30" i="19"/>
  <c r="B29" i="15"/>
  <c r="D29" i="15" s="1"/>
  <c r="I28" i="15"/>
  <c r="K27" i="15" s="1"/>
  <c r="I31" i="8"/>
  <c r="K30" i="8" s="1"/>
  <c r="B32" i="8"/>
  <c r="D32" i="8" s="1"/>
  <c r="I28" i="16"/>
  <c r="K27" i="16" s="1"/>
  <c r="B29" i="16"/>
  <c r="D29" i="16" s="1"/>
  <c r="I31" i="5"/>
  <c r="K30" i="5" s="1"/>
  <c r="B32" i="5"/>
  <c r="D32" i="5" s="1"/>
  <c r="I30" i="7"/>
  <c r="K29" i="7" s="1"/>
  <c r="B31" i="7"/>
  <c r="D31" i="7" s="1"/>
  <c r="B31" i="10"/>
  <c r="D31" i="10" s="1"/>
  <c r="I30" i="10"/>
  <c r="K29" i="10" s="1"/>
  <c r="B29" i="17"/>
  <c r="D29" i="17" s="1"/>
  <c r="I28" i="17"/>
  <c r="K27" i="17" s="1"/>
  <c r="C31" i="3"/>
  <c r="E31" i="3" s="1"/>
  <c r="J30" i="3"/>
  <c r="K29" i="3" s="1"/>
  <c r="I31" i="6"/>
  <c r="K30" i="6" s="1"/>
  <c r="B32" i="6"/>
  <c r="D32" i="6" s="1"/>
  <c r="B31" i="12"/>
  <c r="D31" i="12" s="1"/>
  <c r="I30" i="12"/>
  <c r="K29" i="12" s="1"/>
  <c r="I28" i="13"/>
  <c r="K27" i="13" s="1"/>
  <c r="B29" i="13"/>
  <c r="D29" i="13" s="1"/>
  <c r="B30" i="2"/>
  <c r="D30" i="2" s="1"/>
  <c r="I29" i="2"/>
  <c r="K28" i="2" s="1"/>
  <c r="B30" i="1"/>
  <c r="D30" i="1" s="1"/>
  <c r="I29" i="1"/>
  <c r="K28" i="1" s="1"/>
  <c r="B31" i="14"/>
  <c r="D31" i="14" s="1"/>
  <c r="I30" i="14"/>
  <c r="K29" i="14" s="1"/>
  <c r="B30" i="18"/>
  <c r="D30" i="18" s="1"/>
  <c r="I29" i="18"/>
  <c r="K28" i="18" s="1"/>
  <c r="I32" i="25" l="1"/>
  <c r="B33" i="25"/>
  <c r="D33" i="25" s="1"/>
  <c r="I33" i="25" s="1"/>
  <c r="K33" i="25" s="1"/>
  <c r="B32" i="24"/>
  <c r="D32" i="24" s="1"/>
  <c r="I31" i="24"/>
  <c r="K30" i="24" s="1"/>
  <c r="B33" i="23"/>
  <c r="D33" i="23" s="1"/>
  <c r="I33" i="23" s="1"/>
  <c r="K33" i="23" s="1"/>
  <c r="I32" i="23"/>
  <c r="B32" i="22"/>
  <c r="D32" i="22" s="1"/>
  <c r="I31" i="22"/>
  <c r="K30" i="22" s="1"/>
  <c r="I32" i="21"/>
  <c r="B33" i="21"/>
  <c r="D33" i="21" s="1"/>
  <c r="I33" i="21" s="1"/>
  <c r="K33" i="21" s="1"/>
  <c r="B33" i="20"/>
  <c r="D33" i="20" s="1"/>
  <c r="I33" i="20" s="1"/>
  <c r="K33" i="20" s="1"/>
  <c r="I32" i="20"/>
  <c r="I30" i="4"/>
  <c r="K29" i="4" s="1"/>
  <c r="B31" i="4"/>
  <c r="D31" i="4" s="1"/>
  <c r="I30" i="9"/>
  <c r="K29" i="9" s="1"/>
  <c r="B31" i="9"/>
  <c r="D31" i="9" s="1"/>
  <c r="I32" i="11"/>
  <c r="B33" i="11"/>
  <c r="D33" i="11" s="1"/>
  <c r="I33" i="11" s="1"/>
  <c r="K33" i="11" s="1"/>
  <c r="B33" i="19"/>
  <c r="D33" i="19" s="1"/>
  <c r="I33" i="19" s="1"/>
  <c r="K33" i="19" s="1"/>
  <c r="I32" i="19"/>
  <c r="B30" i="13"/>
  <c r="D30" i="13" s="1"/>
  <c r="I29" i="13"/>
  <c r="K28" i="13" s="1"/>
  <c r="I32" i="5"/>
  <c r="B33" i="5"/>
  <c r="D33" i="5" s="1"/>
  <c r="I33" i="5" s="1"/>
  <c r="K33" i="5" s="1"/>
  <c r="I29" i="15"/>
  <c r="K28" i="15" s="1"/>
  <c r="B30" i="15"/>
  <c r="D30" i="15" s="1"/>
  <c r="I32" i="6"/>
  <c r="K31" i="6" s="1"/>
  <c r="B33" i="6"/>
  <c r="D33" i="6" s="1"/>
  <c r="I33" i="6" s="1"/>
  <c r="I32" i="8"/>
  <c r="K31" i="8" s="1"/>
  <c r="B33" i="8"/>
  <c r="D33" i="8" s="1"/>
  <c r="I33" i="8" s="1"/>
  <c r="B31" i="1"/>
  <c r="D31" i="1" s="1"/>
  <c r="I30" i="1"/>
  <c r="K29" i="1" s="1"/>
  <c r="B32" i="10"/>
  <c r="D32" i="10" s="1"/>
  <c r="I31" i="10"/>
  <c r="K30" i="10" s="1"/>
  <c r="I31" i="7"/>
  <c r="K30" i="7" s="1"/>
  <c r="B32" i="7"/>
  <c r="D32" i="7" s="1"/>
  <c r="B30" i="16"/>
  <c r="D30" i="16" s="1"/>
  <c r="I29" i="16"/>
  <c r="K28" i="16" s="1"/>
  <c r="C32" i="3"/>
  <c r="E32" i="3" s="1"/>
  <c r="J31" i="3"/>
  <c r="K30" i="3" s="1"/>
  <c r="I31" i="14"/>
  <c r="K30" i="14" s="1"/>
  <c r="B32" i="14"/>
  <c r="D32" i="14" s="1"/>
  <c r="I30" i="2"/>
  <c r="K29" i="2" s="1"/>
  <c r="B31" i="2"/>
  <c r="D31" i="2" s="1"/>
  <c r="B32" i="12"/>
  <c r="D32" i="12" s="1"/>
  <c r="I31" i="12"/>
  <c r="K30" i="12" s="1"/>
  <c r="I29" i="17"/>
  <c r="K28" i="17" s="1"/>
  <c r="B30" i="17"/>
  <c r="D30" i="17" s="1"/>
  <c r="I30" i="18"/>
  <c r="K29" i="18" s="1"/>
  <c r="B31" i="18"/>
  <c r="D31" i="18" s="1"/>
  <c r="I31" i="18" s="1"/>
  <c r="K31" i="25" l="1"/>
  <c r="K32" i="25"/>
  <c r="B33" i="24"/>
  <c r="D33" i="24" s="1"/>
  <c r="I33" i="24" s="1"/>
  <c r="K33" i="24" s="1"/>
  <c r="I32" i="24"/>
  <c r="K31" i="23"/>
  <c r="K32" i="23"/>
  <c r="B33" i="22"/>
  <c r="D33" i="22" s="1"/>
  <c r="I33" i="22" s="1"/>
  <c r="K33" i="22" s="1"/>
  <c r="I32" i="22"/>
  <c r="K32" i="21"/>
  <c r="K31" i="21"/>
  <c r="K31" i="20"/>
  <c r="K32" i="20"/>
  <c r="K31" i="11"/>
  <c r="K32" i="11"/>
  <c r="I31" i="9"/>
  <c r="K30" i="9" s="1"/>
  <c r="B32" i="9"/>
  <c r="D32" i="9" s="1"/>
  <c r="I31" i="4"/>
  <c r="K30" i="4" s="1"/>
  <c r="B32" i="4"/>
  <c r="D32" i="4" s="1"/>
  <c r="K32" i="19"/>
  <c r="K31" i="19"/>
  <c r="B32" i="1"/>
  <c r="D32" i="1" s="1"/>
  <c r="I31" i="1"/>
  <c r="K30" i="1" s="1"/>
  <c r="K32" i="5"/>
  <c r="K31" i="5"/>
  <c r="I32" i="14"/>
  <c r="B33" i="14"/>
  <c r="D33" i="14" s="1"/>
  <c r="I33" i="14" s="1"/>
  <c r="K33" i="14" s="1"/>
  <c r="K33" i="6"/>
  <c r="K32" i="6"/>
  <c r="I32" i="12"/>
  <c r="B33" i="12"/>
  <c r="D33" i="12" s="1"/>
  <c r="I33" i="12" s="1"/>
  <c r="K33" i="12" s="1"/>
  <c r="B32" i="2"/>
  <c r="D32" i="2" s="1"/>
  <c r="I31" i="2"/>
  <c r="K30" i="2" s="1"/>
  <c r="K33" i="8"/>
  <c r="K32" i="8"/>
  <c r="B31" i="15"/>
  <c r="D31" i="15" s="1"/>
  <c r="I30" i="15"/>
  <c r="K29" i="15" s="1"/>
  <c r="I30" i="17"/>
  <c r="K29" i="17" s="1"/>
  <c r="B31" i="17"/>
  <c r="D31" i="17" s="1"/>
  <c r="I31" i="17" s="1"/>
  <c r="B33" i="7"/>
  <c r="D33" i="7" s="1"/>
  <c r="I33" i="7" s="1"/>
  <c r="K33" i="7" s="1"/>
  <c r="I32" i="7"/>
  <c r="J32" i="3"/>
  <c r="C33" i="3"/>
  <c r="E33" i="3" s="1"/>
  <c r="J33" i="3" s="1"/>
  <c r="K33" i="3" s="1"/>
  <c r="B31" i="16"/>
  <c r="D31" i="16" s="1"/>
  <c r="I30" i="16"/>
  <c r="K29" i="16" s="1"/>
  <c r="B33" i="10"/>
  <c r="D33" i="10" s="1"/>
  <c r="I33" i="10" s="1"/>
  <c r="K33" i="10" s="1"/>
  <c r="I32" i="10"/>
  <c r="B31" i="13"/>
  <c r="D31" i="13" s="1"/>
  <c r="I30" i="13"/>
  <c r="K29" i="13" s="1"/>
  <c r="K30" i="18"/>
  <c r="B32" i="18"/>
  <c r="D32" i="18" s="1"/>
  <c r="K31" i="24" l="1"/>
  <c r="K32" i="24"/>
  <c r="K31" i="22"/>
  <c r="K32" i="22"/>
  <c r="B33" i="4"/>
  <c r="D33" i="4" s="1"/>
  <c r="I33" i="4" s="1"/>
  <c r="K33" i="4" s="1"/>
  <c r="I32" i="4"/>
  <c r="B33" i="9"/>
  <c r="D33" i="9" s="1"/>
  <c r="I33" i="9" s="1"/>
  <c r="K33" i="9" s="1"/>
  <c r="I32" i="9"/>
  <c r="K32" i="3"/>
  <c r="K31" i="3"/>
  <c r="K32" i="7"/>
  <c r="K31" i="7"/>
  <c r="K32" i="10"/>
  <c r="K31" i="10"/>
  <c r="B32" i="17"/>
  <c r="D32" i="17" s="1"/>
  <c r="K30" i="17"/>
  <c r="I31" i="13"/>
  <c r="K30" i="13" s="1"/>
  <c r="B32" i="13"/>
  <c r="D32" i="13" s="1"/>
  <c r="B32" i="16"/>
  <c r="D32" i="16" s="1"/>
  <c r="I31" i="16"/>
  <c r="K30" i="16" s="1"/>
  <c r="B32" i="15"/>
  <c r="D32" i="15" s="1"/>
  <c r="I31" i="15"/>
  <c r="K30" i="15" s="1"/>
  <c r="I32" i="2"/>
  <c r="B33" i="2"/>
  <c r="D33" i="2" s="1"/>
  <c r="I33" i="2" s="1"/>
  <c r="K33" i="2" s="1"/>
  <c r="K32" i="12"/>
  <c r="K31" i="12"/>
  <c r="K31" i="14"/>
  <c r="K32" i="14"/>
  <c r="I32" i="1"/>
  <c r="B33" i="1"/>
  <c r="D33" i="1" s="1"/>
  <c r="I33" i="1" s="1"/>
  <c r="K33" i="1" s="1"/>
  <c r="I32" i="18"/>
  <c r="K32" i="18" s="1"/>
  <c r="B33" i="18"/>
  <c r="D33" i="18" s="1"/>
  <c r="K32" i="9" l="1"/>
  <c r="K31" i="9"/>
  <c r="K32" i="4"/>
  <c r="K31" i="4"/>
  <c r="I33" i="18"/>
  <c r="K33" i="18" s="1"/>
  <c r="B33" i="17"/>
  <c r="D33" i="17" s="1"/>
  <c r="I33" i="17" s="1"/>
  <c r="K32" i="17" s="1"/>
  <c r="I32" i="17"/>
  <c r="K32" i="2"/>
  <c r="K31" i="2"/>
  <c r="I32" i="13"/>
  <c r="B33" i="13"/>
  <c r="D33" i="13" s="1"/>
  <c r="I33" i="13" s="1"/>
  <c r="K33" i="13" s="1"/>
  <c r="B33" i="16"/>
  <c r="D33" i="16" s="1"/>
  <c r="I33" i="16" s="1"/>
  <c r="K33" i="16" s="1"/>
  <c r="I32" i="16"/>
  <c r="K32" i="1"/>
  <c r="K31" i="1"/>
  <c r="B33" i="15"/>
  <c r="D33" i="15" s="1"/>
  <c r="I33" i="15" s="1"/>
  <c r="K33" i="15" s="1"/>
  <c r="I32" i="15"/>
  <c r="K31" i="18"/>
  <c r="K31" i="13" l="1"/>
  <c r="K32" i="13"/>
  <c r="K32" i="15"/>
  <c r="K31" i="15"/>
  <c r="K32" i="16"/>
  <c r="K31" i="16"/>
  <c r="K31" i="17"/>
</calcChain>
</file>

<file path=xl/sharedStrings.xml><?xml version="1.0" encoding="utf-8"?>
<sst xmlns="http://schemas.openxmlformats.org/spreadsheetml/2006/main" count="2293" uniqueCount="747">
  <si>
    <t>Pay Period</t>
  </si>
  <si>
    <t>From</t>
  </si>
  <si>
    <t>To</t>
  </si>
  <si>
    <t>Benefits Period</t>
  </si>
  <si>
    <t>Base Salary</t>
  </si>
  <si>
    <t>PP#</t>
  </si>
  <si>
    <t>Sunday</t>
  </si>
  <si>
    <t>Saturday</t>
  </si>
  <si>
    <t xml:space="preserve">From </t>
  </si>
  <si>
    <t>Pay Date</t>
  </si>
  <si>
    <t>05-13</t>
  </si>
  <si>
    <t>-</t>
  </si>
  <si>
    <t>05-14</t>
  </si>
  <si>
    <t>05-15</t>
  </si>
  <si>
    <t>05-16</t>
  </si>
  <si>
    <t>05-17</t>
  </si>
  <si>
    <t>05-18</t>
  </si>
  <si>
    <t>05-19</t>
  </si>
  <si>
    <t>05-20</t>
  </si>
  <si>
    <t>05-21</t>
  </si>
  <si>
    <t>05-22</t>
  </si>
  <si>
    <t>05-23</t>
  </si>
  <si>
    <t>05-24</t>
  </si>
  <si>
    <t>05-25</t>
  </si>
  <si>
    <t>No deductions</t>
  </si>
  <si>
    <t>05-26</t>
  </si>
  <si>
    <t>06-01</t>
  </si>
  <si>
    <t>06-02</t>
  </si>
  <si>
    <t>06-03</t>
  </si>
  <si>
    <t>06-04</t>
  </si>
  <si>
    <t>06-05</t>
  </si>
  <si>
    <t>06-06</t>
  </si>
  <si>
    <t>06-07</t>
  </si>
  <si>
    <t>06-08</t>
  </si>
  <si>
    <t>06-09</t>
  </si>
  <si>
    <t>06-10</t>
  </si>
  <si>
    <t>06-11</t>
  </si>
  <si>
    <t>06-12</t>
  </si>
  <si>
    <t>06-13</t>
  </si>
  <si>
    <t>2005 Pay Schedule</t>
  </si>
  <si>
    <t>* Leave with out pay</t>
  </si>
  <si>
    <t>No Teachers Retire deductions</t>
  </si>
  <si>
    <t>Bi-weekly</t>
  </si>
  <si>
    <t>Employees</t>
  </si>
  <si>
    <t xml:space="preserve">Hourly </t>
  </si>
  <si>
    <t>Employees &amp;</t>
  </si>
  <si>
    <t>OVT/LWOP*</t>
  </si>
  <si>
    <t>OVT= Overtime; LWOP= Leave Without Pay</t>
  </si>
  <si>
    <t>No health/ group life deductions</t>
  </si>
  <si>
    <t>06-14</t>
  </si>
  <si>
    <t>06-15</t>
  </si>
  <si>
    <t>06-16</t>
  </si>
  <si>
    <t>06-17</t>
  </si>
  <si>
    <t>06-18</t>
  </si>
  <si>
    <t>06-19</t>
  </si>
  <si>
    <t>06-20</t>
  </si>
  <si>
    <t>06-21</t>
  </si>
  <si>
    <t>06-22</t>
  </si>
  <si>
    <t>06-23</t>
  </si>
  <si>
    <t>06-24</t>
  </si>
  <si>
    <t>06-25</t>
  </si>
  <si>
    <t>06-26</t>
  </si>
  <si>
    <t>07-01</t>
  </si>
  <si>
    <t>07-02</t>
  </si>
  <si>
    <t>07-03</t>
  </si>
  <si>
    <t>07-04</t>
  </si>
  <si>
    <t>07-05</t>
  </si>
  <si>
    <t>07-06</t>
  </si>
  <si>
    <t>07-07</t>
  </si>
  <si>
    <t>07-08</t>
  </si>
  <si>
    <t>07-09</t>
  </si>
  <si>
    <t>07-10</t>
  </si>
  <si>
    <t>07-11</t>
  </si>
  <si>
    <t>07-12</t>
  </si>
  <si>
    <t>07-13</t>
  </si>
  <si>
    <t>2006 Pay Schedule</t>
  </si>
  <si>
    <t>2004 Pay Schedule</t>
  </si>
  <si>
    <t>Hourly EEs &amp;</t>
  </si>
  <si>
    <t>Bi-weekly EEs</t>
  </si>
  <si>
    <t>Overtime/LWOP**</t>
  </si>
  <si>
    <t>adjustments</t>
  </si>
  <si>
    <t>AP#</t>
  </si>
  <si>
    <t>04-13</t>
  </si>
  <si>
    <t>04-14</t>
  </si>
  <si>
    <t>6/7</t>
  </si>
  <si>
    <t>04-15</t>
  </si>
  <si>
    <t>04-16</t>
  </si>
  <si>
    <t>7/8</t>
  </si>
  <si>
    <t>04-17</t>
  </si>
  <si>
    <t>8</t>
  </si>
  <si>
    <t>04-18</t>
  </si>
  <si>
    <t>8/9</t>
  </si>
  <si>
    <t>04-19</t>
  </si>
  <si>
    <t>9</t>
  </si>
  <si>
    <t>04-20</t>
  </si>
  <si>
    <t>9/10</t>
  </si>
  <si>
    <t>04-21</t>
  </si>
  <si>
    <t>10</t>
  </si>
  <si>
    <t>04-22</t>
  </si>
  <si>
    <t>10/11</t>
  </si>
  <si>
    <t>04-23</t>
  </si>
  <si>
    <t>11</t>
  </si>
  <si>
    <t>04-24</t>
  </si>
  <si>
    <t>04-25</t>
  </si>
  <si>
    <t>11/12</t>
  </si>
  <si>
    <t>04-26</t>
  </si>
  <si>
    <t>12</t>
  </si>
  <si>
    <t>05-01</t>
  </si>
  <si>
    <t>12/1</t>
  </si>
  <si>
    <t>05-02</t>
  </si>
  <si>
    <t>1</t>
  </si>
  <si>
    <t>05-03</t>
  </si>
  <si>
    <t>1/2</t>
  </si>
  <si>
    <t>05-04</t>
  </si>
  <si>
    <t>2</t>
  </si>
  <si>
    <t>05-05</t>
  </si>
  <si>
    <t>2/3</t>
  </si>
  <si>
    <t>05-06</t>
  </si>
  <si>
    <t>3</t>
  </si>
  <si>
    <t>05-07</t>
  </si>
  <si>
    <t>3/4</t>
  </si>
  <si>
    <t>05-08</t>
  </si>
  <si>
    <t>4</t>
  </si>
  <si>
    <t>05-09</t>
  </si>
  <si>
    <t>05-10</t>
  </si>
  <si>
    <t>4/5</t>
  </si>
  <si>
    <t>05-11</t>
  </si>
  <si>
    <t>5</t>
  </si>
  <si>
    <t>05-12</t>
  </si>
  <si>
    <t>5/6</t>
  </si>
  <si>
    <t>6</t>
  </si>
  <si>
    <t>** Leave with out pay</t>
  </si>
  <si>
    <t>No Teachers Retire/ ORP deductions</t>
  </si>
  <si>
    <t>Deduction</t>
  </si>
  <si>
    <t>Exceptions</t>
  </si>
  <si>
    <t>07-14</t>
  </si>
  <si>
    <t>07-15</t>
  </si>
  <si>
    <t>07-16</t>
  </si>
  <si>
    <t>07-17</t>
  </si>
  <si>
    <t>07-18</t>
  </si>
  <si>
    <t>07-19</t>
  </si>
  <si>
    <t>07-20</t>
  </si>
  <si>
    <t>07-21</t>
  </si>
  <si>
    <t>07-22</t>
  </si>
  <si>
    <t>07-23</t>
  </si>
  <si>
    <t>07-24</t>
  </si>
  <si>
    <t>07-25</t>
  </si>
  <si>
    <t>07-26</t>
  </si>
  <si>
    <t>08-01</t>
  </si>
  <si>
    <t>08-02</t>
  </si>
  <si>
    <t>08-03</t>
  </si>
  <si>
    <t>08-04</t>
  </si>
  <si>
    <t>08-05</t>
  </si>
  <si>
    <t>08-06</t>
  </si>
  <si>
    <t>08-07</t>
  </si>
  <si>
    <t>08-08</t>
  </si>
  <si>
    <t>08-09</t>
  </si>
  <si>
    <t>08-10</t>
  </si>
  <si>
    <t>08-11</t>
  </si>
  <si>
    <t>08-12</t>
  </si>
  <si>
    <t>08-13</t>
  </si>
  <si>
    <t>2007 Pay Schedule</t>
  </si>
  <si>
    <t>No health/ term life deductions</t>
  </si>
  <si>
    <t>08-14</t>
  </si>
  <si>
    <t>08-15</t>
  </si>
  <si>
    <t>08-16</t>
  </si>
  <si>
    <t>08-17</t>
  </si>
  <si>
    <t>08-18</t>
  </si>
  <si>
    <t>08-19</t>
  </si>
  <si>
    <t>08-20</t>
  </si>
  <si>
    <t>08-21</t>
  </si>
  <si>
    <t>08-22</t>
  </si>
  <si>
    <t>08-23</t>
  </si>
  <si>
    <t>08-24</t>
  </si>
  <si>
    <t>08-25</t>
  </si>
  <si>
    <t>08-26</t>
  </si>
  <si>
    <t>09-01</t>
  </si>
  <si>
    <t>09-02</t>
  </si>
  <si>
    <t>09-03</t>
  </si>
  <si>
    <t>09-04</t>
  </si>
  <si>
    <t>09-05</t>
  </si>
  <si>
    <t>09-06</t>
  </si>
  <si>
    <t>09-07</t>
  </si>
  <si>
    <t>09-08</t>
  </si>
  <si>
    <t>09-09</t>
  </si>
  <si>
    <t>09-10</t>
  </si>
  <si>
    <t>09-11</t>
  </si>
  <si>
    <t>09-12</t>
  </si>
  <si>
    <t>09-13</t>
  </si>
  <si>
    <t>Exceptions**</t>
  </si>
  <si>
    <t>**</t>
  </si>
  <si>
    <t>Deduction exceptions are subject to change</t>
  </si>
  <si>
    <t>2008 Pay Schedule</t>
  </si>
  <si>
    <t>09-14</t>
  </si>
  <si>
    <t>09-15</t>
  </si>
  <si>
    <t>09-16</t>
  </si>
  <si>
    <t>09-17</t>
  </si>
  <si>
    <t>09-18</t>
  </si>
  <si>
    <t>09-19</t>
  </si>
  <si>
    <t>09-20</t>
  </si>
  <si>
    <t>09-21</t>
  </si>
  <si>
    <t>09-22</t>
  </si>
  <si>
    <t>09-23</t>
  </si>
  <si>
    <t>09-24</t>
  </si>
  <si>
    <t>09-25</t>
  </si>
  <si>
    <t>09-26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</si>
  <si>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</si>
  <si>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</si>
  <si>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</si>
  <si>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</si>
  <si>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</si>
  <si>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</si>
  <si>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</si>
  <si>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</si>
  <si>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</si>
  <si>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</si>
  <si>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</si>
  <si>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</si>
  <si>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</si>
  <si>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2009 Pay Schedule</t>
  </si>
  <si>
    <t>2010 Pay Schedule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</si>
  <si>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</si>
  <si>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</si>
  <si>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</si>
  <si>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</si>
  <si>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</si>
  <si>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</si>
  <si>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</si>
  <si>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</si>
  <si>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</si>
  <si>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</si>
  <si>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</si>
  <si>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</si>
  <si>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</si>
  <si>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11-01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</si>
  <si>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</si>
  <si>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</si>
  <si>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</si>
  <si>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</si>
  <si>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</si>
  <si>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</si>
  <si>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</si>
  <si>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</si>
  <si>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</si>
  <si>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11-11</t>
  </si>
  <si>
    <t>11-12</t>
  </si>
  <si>
    <t>11-13</t>
  </si>
  <si>
    <t>Dates are subject to change</t>
  </si>
  <si>
    <t>Pay Date***</t>
  </si>
  <si>
    <t>***</t>
  </si>
  <si>
    <t>No Teachers Retire/ ORP/No Health/Term Life deductions</t>
  </si>
  <si>
    <t>2011 Pay Schedule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</si>
  <si>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</si>
  <si>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</si>
  <si>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</si>
  <si>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</si>
  <si>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</si>
  <si>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</si>
  <si>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</si>
  <si>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</si>
  <si>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</si>
  <si>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</si>
  <si>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</si>
  <si>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</si>
  <si>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</si>
  <si>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</si>
  <si>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</si>
  <si>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</si>
  <si>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</si>
  <si>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</si>
  <si>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</si>
  <si>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</si>
  <si>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</si>
  <si>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12-09</t>
  </si>
  <si>
    <t>12-10</t>
  </si>
  <si>
    <t>12-11</t>
  </si>
  <si>
    <t>12-12</t>
  </si>
  <si>
    <t>12-13</t>
  </si>
  <si>
    <t>No Teachers Retire/ ORP deductions          No health/ term life deductions</t>
  </si>
  <si>
    <t>2012 Pay Schedule</t>
  </si>
  <si>
    <t>12-14</t>
  </si>
  <si>
    <t>12-15</t>
  </si>
  <si>
    <t>12-16</t>
  </si>
  <si>
    <t>12-17</t>
  </si>
  <si>
    <t>12-18</t>
  </si>
  <si>
    <t>12-19</t>
  </si>
  <si>
    <t>12-20</t>
  </si>
  <si>
    <t>12-21</t>
  </si>
  <si>
    <t>12-22</t>
  </si>
  <si>
    <t>12-23</t>
  </si>
  <si>
    <t>12-24</t>
  </si>
  <si>
    <t>12-25</t>
  </si>
  <si>
    <t>12-26</t>
  </si>
  <si>
    <t>13-01</t>
  </si>
  <si>
    <t>13-02</t>
  </si>
  <si>
    <t>13-03</t>
  </si>
  <si>
    <t>13-04</t>
  </si>
  <si>
    <t>13-05</t>
  </si>
  <si>
    <t>13-06</t>
  </si>
  <si>
    <t>13-07</t>
  </si>
  <si>
    <t>13-08</t>
  </si>
  <si>
    <t>13-09</t>
  </si>
  <si>
    <t>13-10</t>
  </si>
  <si>
    <t>13-11</t>
  </si>
  <si>
    <t>13-12</t>
  </si>
  <si>
    <t>12-27</t>
  </si>
  <si>
    <t>2013 Pay Schedule</t>
  </si>
  <si>
    <t>13-13</t>
  </si>
  <si>
    <t>13-14</t>
  </si>
  <si>
    <t>13-15</t>
  </si>
  <si>
    <t>13-16</t>
  </si>
  <si>
    <t>13-17</t>
  </si>
  <si>
    <t>13-18</t>
  </si>
  <si>
    <t>13-19</t>
  </si>
  <si>
    <t>13-20</t>
  </si>
  <si>
    <t>13-21</t>
  </si>
  <si>
    <t>13-22</t>
  </si>
  <si>
    <t>13-23</t>
  </si>
  <si>
    <t>13-24</t>
  </si>
  <si>
    <t>13-25</t>
  </si>
  <si>
    <t>13-26</t>
  </si>
  <si>
    <t>14-01</t>
  </si>
  <si>
    <t>14-02</t>
  </si>
  <si>
    <t>14-03</t>
  </si>
  <si>
    <t>14-04</t>
  </si>
  <si>
    <t>14-05</t>
  </si>
  <si>
    <t>14-06</t>
  </si>
  <si>
    <t>14-07</t>
  </si>
  <si>
    <t>14-08</t>
  </si>
  <si>
    <t>14-09</t>
  </si>
  <si>
    <t>14-10</t>
  </si>
  <si>
    <t>14-11</t>
  </si>
  <si>
    <t>14-12</t>
  </si>
  <si>
    <t>14-13</t>
  </si>
  <si>
    <t xml:space="preserve">      Fri, 1/18/13</t>
  </si>
  <si>
    <t xml:space="preserve">        Fri, 2/1/13</t>
  </si>
  <si>
    <t>2014 Pay Schedule</t>
  </si>
  <si>
    <t>14-14</t>
  </si>
  <si>
    <t>14-15</t>
  </si>
  <si>
    <t>14-16</t>
  </si>
  <si>
    <t>14-17</t>
  </si>
  <si>
    <t>14-18</t>
  </si>
  <si>
    <t>14-19</t>
  </si>
  <si>
    <t>14-20</t>
  </si>
  <si>
    <t>14-21</t>
  </si>
  <si>
    <t>14-22</t>
  </si>
  <si>
    <t>14-23</t>
  </si>
  <si>
    <t>14-24</t>
  </si>
  <si>
    <t>14-25</t>
  </si>
  <si>
    <t>14-26</t>
  </si>
  <si>
    <t>15-01</t>
  </si>
  <si>
    <t>15-02</t>
  </si>
  <si>
    <t>15-03</t>
  </si>
  <si>
    <t>15-04</t>
  </si>
  <si>
    <t>15-05</t>
  </si>
  <si>
    <t>15-06</t>
  </si>
  <si>
    <t>15-07</t>
  </si>
  <si>
    <t>15-08</t>
  </si>
  <si>
    <t>15-09</t>
  </si>
  <si>
    <t>15-10</t>
  </si>
  <si>
    <t>15-11</t>
  </si>
  <si>
    <t>15-12</t>
  </si>
  <si>
    <t>15-13</t>
  </si>
  <si>
    <t>No health/term life deductions</t>
  </si>
  <si>
    <t>15-14</t>
  </si>
  <si>
    <t>15-15</t>
  </si>
  <si>
    <t>15-16</t>
  </si>
  <si>
    <t>15-17</t>
  </si>
  <si>
    <t>2015 Pay Schedule</t>
  </si>
  <si>
    <t>15-18</t>
  </si>
  <si>
    <t>15-19</t>
  </si>
  <si>
    <t>15-20</t>
  </si>
  <si>
    <t>15-21</t>
  </si>
  <si>
    <t>15-22</t>
  </si>
  <si>
    <t>15-23</t>
  </si>
  <si>
    <t>15-24</t>
  </si>
  <si>
    <t>15-25</t>
  </si>
  <si>
    <t>15-26</t>
  </si>
  <si>
    <t>16-01</t>
  </si>
  <si>
    <t>16-02</t>
  </si>
  <si>
    <t>16-03</t>
  </si>
  <si>
    <t>16-04</t>
  </si>
  <si>
    <t>16-05</t>
  </si>
  <si>
    <t>16-06</t>
  </si>
  <si>
    <t>16-07</t>
  </si>
  <si>
    <t>16-08</t>
  </si>
  <si>
    <t>16-09</t>
  </si>
  <si>
    <t>16-10</t>
  </si>
  <si>
    <t>16-11</t>
  </si>
  <si>
    <t>16-12</t>
  </si>
  <si>
    <t>16-13</t>
  </si>
  <si>
    <t>No health deductions</t>
  </si>
  <si>
    <t>2016 Pay Schedule</t>
  </si>
  <si>
    <t>16-14</t>
  </si>
  <si>
    <t>16-15</t>
  </si>
  <si>
    <t>16-16</t>
  </si>
  <si>
    <t>16-17</t>
  </si>
  <si>
    <t>16-18</t>
  </si>
  <si>
    <t>16-19</t>
  </si>
  <si>
    <t>16-20</t>
  </si>
  <si>
    <t>16-21</t>
  </si>
  <si>
    <t>16-22</t>
  </si>
  <si>
    <t>16-23</t>
  </si>
  <si>
    <t>16-24</t>
  </si>
  <si>
    <t>16-25</t>
  </si>
  <si>
    <t>16-26</t>
  </si>
  <si>
    <t>17-01</t>
  </si>
  <si>
    <t>17-02</t>
  </si>
  <si>
    <t>17-03</t>
  </si>
  <si>
    <t>17-04</t>
  </si>
  <si>
    <t>17-05</t>
  </si>
  <si>
    <t>17-06</t>
  </si>
  <si>
    <t>17-07</t>
  </si>
  <si>
    <t>17-08</t>
  </si>
  <si>
    <t>17-09</t>
  </si>
  <si>
    <t>17-10</t>
  </si>
  <si>
    <t>17-11</t>
  </si>
  <si>
    <t>17-12</t>
  </si>
  <si>
    <t>17-13</t>
  </si>
  <si>
    <t>2017 Pay Schedule</t>
  </si>
  <si>
    <t>17-14</t>
  </si>
  <si>
    <t>17-15</t>
  </si>
  <si>
    <t>17-16</t>
  </si>
  <si>
    <t>17-17</t>
  </si>
  <si>
    <t>17-18</t>
  </si>
  <si>
    <t>17-19</t>
  </si>
  <si>
    <t>17-20</t>
  </si>
  <si>
    <t>17-21</t>
  </si>
  <si>
    <t>17-22</t>
  </si>
  <si>
    <t>17-23</t>
  </si>
  <si>
    <t>17-24</t>
  </si>
  <si>
    <t>17-25</t>
  </si>
  <si>
    <t>17-26</t>
  </si>
  <si>
    <t>18-01</t>
  </si>
  <si>
    <t>18-02</t>
  </si>
  <si>
    <t>18-03</t>
  </si>
  <si>
    <t>18-04</t>
  </si>
  <si>
    <t>18-05</t>
  </si>
  <si>
    <t>18-06</t>
  </si>
  <si>
    <t>18-07</t>
  </si>
  <si>
    <t>18-08</t>
  </si>
  <si>
    <t>18-09</t>
  </si>
  <si>
    <t>18-10</t>
  </si>
  <si>
    <t>18-11</t>
  </si>
  <si>
    <t>18-12</t>
  </si>
  <si>
    <t>18-13</t>
  </si>
  <si>
    <t>2018 Pay Schedule</t>
  </si>
  <si>
    <t>18-14</t>
  </si>
  <si>
    <t>18-15</t>
  </si>
  <si>
    <t>18-16</t>
  </si>
  <si>
    <t>18-17</t>
  </si>
  <si>
    <t>18-18</t>
  </si>
  <si>
    <t>18-19</t>
  </si>
  <si>
    <t>18-20</t>
  </si>
  <si>
    <t>18-21</t>
  </si>
  <si>
    <t>18-22</t>
  </si>
  <si>
    <t>18-23</t>
  </si>
  <si>
    <t>18-24</t>
  </si>
  <si>
    <t>18-25</t>
  </si>
  <si>
    <t>18-26</t>
  </si>
  <si>
    <t>19-01</t>
  </si>
  <si>
    <t>19-02</t>
  </si>
  <si>
    <t>19-03</t>
  </si>
  <si>
    <t>19-04</t>
  </si>
  <si>
    <t>19-05</t>
  </si>
  <si>
    <t>19-06</t>
  </si>
  <si>
    <t>19-07</t>
  </si>
  <si>
    <t>19-08</t>
  </si>
  <si>
    <t>19-09</t>
  </si>
  <si>
    <t>19-10</t>
  </si>
  <si>
    <t>19-11</t>
  </si>
  <si>
    <t>19-12</t>
  </si>
  <si>
    <t>19-13</t>
  </si>
  <si>
    <t>2019 Pay Schedule</t>
  </si>
  <si>
    <t>19-14</t>
  </si>
  <si>
    <t>19-15</t>
  </si>
  <si>
    <t>19-16</t>
  </si>
  <si>
    <t>19-17</t>
  </si>
  <si>
    <t>19-18</t>
  </si>
  <si>
    <t>19-19</t>
  </si>
  <si>
    <t>19-20</t>
  </si>
  <si>
    <t>19-21</t>
  </si>
  <si>
    <t>19-22</t>
  </si>
  <si>
    <t>19-23</t>
  </si>
  <si>
    <t>19-24</t>
  </si>
  <si>
    <t>19-25</t>
  </si>
  <si>
    <t>19-26</t>
  </si>
  <si>
    <t>20-01</t>
  </si>
  <si>
    <t>20-02</t>
  </si>
  <si>
    <t>20-03</t>
  </si>
  <si>
    <t>20-04</t>
  </si>
  <si>
    <t>20-05</t>
  </si>
  <si>
    <t>20-06</t>
  </si>
  <si>
    <t>20-07</t>
  </si>
  <si>
    <t>20-08</t>
  </si>
  <si>
    <t>20-09</t>
  </si>
  <si>
    <t>20-10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</si>
  <si>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</si>
  <si>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</si>
  <si>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</si>
  <si>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</si>
  <si>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</si>
  <si>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</si>
  <si>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</si>
  <si>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</si>
  <si>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20-19</t>
  </si>
  <si>
    <t>20-20</t>
  </si>
  <si>
    <t>20-21</t>
  </si>
  <si>
    <t>20-22</t>
  </si>
  <si>
    <t>20-23</t>
  </si>
  <si>
    <t>20-24</t>
  </si>
  <si>
    <t>20-25</t>
  </si>
  <si>
    <t>20-26</t>
  </si>
  <si>
    <t>21-01</t>
  </si>
  <si>
    <t>2020 Pay Schedule</t>
  </si>
  <si>
    <t>21-02</t>
  </si>
  <si>
    <t>21-03</t>
  </si>
  <si>
    <t>21-04</t>
  </si>
  <si>
    <t>21-05</t>
  </si>
  <si>
    <t>21-06</t>
  </si>
  <si>
    <t>21-07</t>
  </si>
  <si>
    <t>21-08</t>
  </si>
  <si>
    <t>21-09</t>
  </si>
  <si>
    <t>21-10</t>
  </si>
  <si>
    <t>21-11</t>
  </si>
  <si>
    <t>21-12</t>
  </si>
  <si>
    <t>21-13</t>
  </si>
  <si>
    <t>21-14</t>
  </si>
  <si>
    <t>21-15</t>
  </si>
  <si>
    <t>21-16</t>
  </si>
  <si>
    <t>21-17</t>
  </si>
  <si>
    <t>21-18</t>
  </si>
  <si>
    <t>21-19</t>
  </si>
  <si>
    <t>21-20</t>
  </si>
  <si>
    <t>21-21</t>
  </si>
  <si>
    <t>21-22</t>
  </si>
  <si>
    <t>21-23</t>
  </si>
  <si>
    <t>21-24</t>
  </si>
  <si>
    <t>21-25</t>
  </si>
  <si>
    <t>21-26</t>
  </si>
  <si>
    <t>22-01</t>
  </si>
  <si>
    <t>22-02</t>
  </si>
  <si>
    <t>22-03</t>
  </si>
  <si>
    <t>22-04</t>
  </si>
  <si>
    <t>22-05</t>
  </si>
  <si>
    <t>22-06</t>
  </si>
  <si>
    <t>22-07</t>
  </si>
  <si>
    <t>22-08</t>
  </si>
  <si>
    <t>22-09</t>
  </si>
  <si>
    <t>22-10</t>
  </si>
  <si>
    <t>22-11</t>
  </si>
  <si>
    <t>22-12</t>
  </si>
  <si>
    <t>22-13</t>
  </si>
  <si>
    <t>2021 Pay Schedule</t>
  </si>
  <si>
    <t>2022 Pay Schedule</t>
  </si>
  <si>
    <t>22-14</t>
  </si>
  <si>
    <t>22-15</t>
  </si>
  <si>
    <t>22-16</t>
  </si>
  <si>
    <t>22-17</t>
  </si>
  <si>
    <t>22-18</t>
  </si>
  <si>
    <t>22-19</t>
  </si>
  <si>
    <t>22-20</t>
  </si>
  <si>
    <t>22-21</t>
  </si>
  <si>
    <t>22-22</t>
  </si>
  <si>
    <t>22-23</t>
  </si>
  <si>
    <t>22-24</t>
  </si>
  <si>
    <t>22-25</t>
  </si>
  <si>
    <t>22-26</t>
  </si>
  <si>
    <t>23-01</t>
  </si>
  <si>
    <t>23-02</t>
  </si>
  <si>
    <t>23-03</t>
  </si>
  <si>
    <t>23-04</t>
  </si>
  <si>
    <t>23-05</t>
  </si>
  <si>
    <t>23-06</t>
  </si>
  <si>
    <t>23-07</t>
  </si>
  <si>
    <t>23-08</t>
  </si>
  <si>
    <t>23-09</t>
  </si>
  <si>
    <t>23-10</t>
  </si>
  <si>
    <t>23-11</t>
  </si>
  <si>
    <t>23-12</t>
  </si>
  <si>
    <t>23-13</t>
  </si>
  <si>
    <t>2023 Pay Schedule</t>
  </si>
  <si>
    <t>23-14</t>
  </si>
  <si>
    <t>23-15</t>
  </si>
  <si>
    <t>23-16</t>
  </si>
  <si>
    <t>23-17</t>
  </si>
  <si>
    <t>23-18</t>
  </si>
  <si>
    <t>23-19</t>
  </si>
  <si>
    <t>23-20</t>
  </si>
  <si>
    <t>23-21</t>
  </si>
  <si>
    <t>23-22</t>
  </si>
  <si>
    <t>23-23</t>
  </si>
  <si>
    <t>23-24</t>
  </si>
  <si>
    <t>23-25</t>
  </si>
  <si>
    <t>23-26</t>
  </si>
  <si>
    <t>24-01</t>
  </si>
  <si>
    <t>24-02</t>
  </si>
  <si>
    <t>24-03</t>
  </si>
  <si>
    <t>24-04</t>
  </si>
  <si>
    <t>24-05</t>
  </si>
  <si>
    <t>24-06</t>
  </si>
  <si>
    <t>24-07</t>
  </si>
  <si>
    <t>24-08</t>
  </si>
  <si>
    <t>24-09</t>
  </si>
  <si>
    <t>24-10</t>
  </si>
  <si>
    <t>24-11</t>
  </si>
  <si>
    <t>24-12</t>
  </si>
  <si>
    <t>24-13</t>
  </si>
  <si>
    <t>2024 Pay Schedule</t>
  </si>
  <si>
    <t>24-14</t>
  </si>
  <si>
    <t>24-15</t>
  </si>
  <si>
    <t>24-16</t>
  </si>
  <si>
    <t>24-17</t>
  </si>
  <si>
    <t>24-18</t>
  </si>
  <si>
    <t>24-19</t>
  </si>
  <si>
    <t>24-20</t>
  </si>
  <si>
    <t>24-21</t>
  </si>
  <si>
    <t>24-22</t>
  </si>
  <si>
    <t>24-23</t>
  </si>
  <si>
    <t>24-24</t>
  </si>
  <si>
    <t>24-25</t>
  </si>
  <si>
    <t>24-26</t>
  </si>
  <si>
    <t>24-27</t>
  </si>
  <si>
    <t>25-01</t>
  </si>
  <si>
    <t>25-02</t>
  </si>
  <si>
    <t>25-03</t>
  </si>
  <si>
    <t>25-04</t>
  </si>
  <si>
    <t>25-05</t>
  </si>
  <si>
    <t>25-06</t>
  </si>
  <si>
    <t>25-07</t>
  </si>
  <si>
    <t>25-08</t>
  </si>
  <si>
    <t>25-09</t>
  </si>
  <si>
    <t>25-10</t>
  </si>
  <si>
    <t>25-11</t>
  </si>
  <si>
    <t>25-12</t>
  </si>
  <si>
    <t>25-13</t>
  </si>
  <si>
    <t>2025 Pay Schedule</t>
  </si>
  <si>
    <t>25-14</t>
  </si>
  <si>
    <t>25-15</t>
  </si>
  <si>
    <t>25-16</t>
  </si>
  <si>
    <t>25-17</t>
  </si>
  <si>
    <t>25-18</t>
  </si>
  <si>
    <t>25-19</t>
  </si>
  <si>
    <t>25-20</t>
  </si>
  <si>
    <t>25-21</t>
  </si>
  <si>
    <t>25-22</t>
  </si>
  <si>
    <t>25-23</t>
  </si>
  <si>
    <t>25-24</t>
  </si>
  <si>
    <t>25-25</t>
  </si>
  <si>
    <t>25-26</t>
  </si>
  <si>
    <t>26-01</t>
  </si>
  <si>
    <t>26-02</t>
  </si>
  <si>
    <t>26-03</t>
  </si>
  <si>
    <t>26-04</t>
  </si>
  <si>
    <t>26-05</t>
  </si>
  <si>
    <t>26-06</t>
  </si>
  <si>
    <t>26-07</t>
  </si>
  <si>
    <t>26-08</t>
  </si>
  <si>
    <t>26-09</t>
  </si>
  <si>
    <t>26-10</t>
  </si>
  <si>
    <t>26-11</t>
  </si>
  <si>
    <t>26-12</t>
  </si>
  <si>
    <t>26-13</t>
  </si>
  <si>
    <t>26-14</t>
  </si>
  <si>
    <t>4/15/2024 (Projected)</t>
  </si>
  <si>
    <t>2026 Pay Schedule</t>
  </si>
  <si>
    <t>26-15</t>
  </si>
  <si>
    <t>26-16</t>
  </si>
  <si>
    <t>26-17</t>
  </si>
  <si>
    <t>26-18</t>
  </si>
  <si>
    <t>26-19</t>
  </si>
  <si>
    <t>26-20</t>
  </si>
  <si>
    <t>26-21</t>
  </si>
  <si>
    <t>26-22</t>
  </si>
  <si>
    <t>26-23</t>
  </si>
  <si>
    <t>26-24</t>
  </si>
  <si>
    <t>26-25</t>
  </si>
  <si>
    <t>26-26</t>
  </si>
  <si>
    <t>27-01</t>
  </si>
  <si>
    <t>27-02</t>
  </si>
  <si>
    <t>27-03</t>
  </si>
  <si>
    <t>27-04</t>
  </si>
  <si>
    <t>27-05</t>
  </si>
  <si>
    <t>27-06</t>
  </si>
  <si>
    <t>27-07</t>
  </si>
  <si>
    <t>27-08</t>
  </si>
  <si>
    <t>27-09</t>
  </si>
  <si>
    <t>27-10</t>
  </si>
  <si>
    <t>27-11</t>
  </si>
  <si>
    <t>27-12</t>
  </si>
  <si>
    <t>27-13</t>
  </si>
  <si>
    <t>27-14</t>
  </si>
  <si>
    <t>2027 Pay Schedule</t>
  </si>
  <si>
    <t>27-15</t>
  </si>
  <si>
    <t>27-16</t>
  </si>
  <si>
    <t>27-17</t>
  </si>
  <si>
    <t>27-18</t>
  </si>
  <si>
    <t>27-19</t>
  </si>
  <si>
    <t>27-20</t>
  </si>
  <si>
    <t>27-21</t>
  </si>
  <si>
    <t>27-22</t>
  </si>
  <si>
    <t>27-23</t>
  </si>
  <si>
    <t>27-24</t>
  </si>
  <si>
    <t>27-25</t>
  </si>
  <si>
    <t>27-26</t>
  </si>
  <si>
    <t>28-01</t>
  </si>
  <si>
    <t>28-02</t>
  </si>
  <si>
    <t>28-03</t>
  </si>
  <si>
    <t>28-04</t>
  </si>
  <si>
    <t>28-05</t>
  </si>
  <si>
    <t>28-06</t>
  </si>
  <si>
    <t>28-07</t>
  </si>
  <si>
    <t>28-08</t>
  </si>
  <si>
    <t>28-09</t>
  </si>
  <si>
    <t>28-10</t>
  </si>
  <si>
    <t>28-11</t>
  </si>
  <si>
    <t>28-12</t>
  </si>
  <si>
    <t>28-13</t>
  </si>
  <si>
    <t>28-14</t>
  </si>
  <si>
    <t>2028 Pay Schedule</t>
  </si>
  <si>
    <t>28-15</t>
  </si>
  <si>
    <t>28-16</t>
  </si>
  <si>
    <t>28-17</t>
  </si>
  <si>
    <t>28-18</t>
  </si>
  <si>
    <t>28-19</t>
  </si>
  <si>
    <t>28-20</t>
  </si>
  <si>
    <t>28-21</t>
  </si>
  <si>
    <t>28-22</t>
  </si>
  <si>
    <t>28-23</t>
  </si>
  <si>
    <t>28-24</t>
  </si>
  <si>
    <t>28-25</t>
  </si>
  <si>
    <t>28-26</t>
  </si>
  <si>
    <t>29-01</t>
  </si>
  <si>
    <t>29-02</t>
  </si>
  <si>
    <t>29-03</t>
  </si>
  <si>
    <t>29-04</t>
  </si>
  <si>
    <t>29-05</t>
  </si>
  <si>
    <t>29-06</t>
  </si>
  <si>
    <t>29-07</t>
  </si>
  <si>
    <t>29-08</t>
  </si>
  <si>
    <t>29-09</t>
  </si>
  <si>
    <t>29-10</t>
  </si>
  <si>
    <t>29-11</t>
  </si>
  <si>
    <t>29-12</t>
  </si>
  <si>
    <t>29-13</t>
  </si>
  <si>
    <t>29-14</t>
  </si>
  <si>
    <t>No Teachers Retire/ ORP deductions; No Health/Term Life Deduction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</si>
</sst>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,\ m/d/yy"/>
    <numFmt numFmtId="165" formatCode="m/d/yy"/>
    <numFmt numFmtId="166" formatCode="ddd\,\ m/d/yy"/>
  </numFmts>
  <fonts count="11" x14ac:knownFonts="1">
    <font>
      <sz val="10"/>
      <name val="Tahoma"/>
    </font>
    <font>
      <b/>
      <u/>
      <sz val="14"/>
      <name val="Tahoma"/>
      <family val="2"/>
    </font>
    <font>
      <sz val="14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8"/>
      <name val="Tahoma"/>
      <family val="2"/>
    </font>
    <font>
      <sz val="6"/>
      <name val="Small Fonts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5" fontId="1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165" fontId="3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right" wrapText="1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165" fontId="1" fillId="0" borderId="0" xfId="0" applyNumberFormat="1" applyFont="1"/>
    <xf numFmtId="165" fontId="4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165" fontId="2" fillId="0" borderId="0" xfId="0" quotePrefix="1" applyNumberFormat="1" applyFont="1"/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right"/>
    </xf>
    <xf numFmtId="16" fontId="2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Continuous" wrapText="1"/>
    </xf>
    <xf numFmtId="166" fontId="2" fillId="0" borderId="0" xfId="0" applyNumberFormat="1" applyFont="1"/>
    <xf numFmtId="0" fontId="2" fillId="2" borderId="0" xfId="0" quotePrefix="1" applyFont="1" applyFill="1" applyAlignment="1">
      <alignment horizontal="center"/>
    </xf>
    <xf numFmtId="165" fontId="2" fillId="2" borderId="0" xfId="0" applyNumberFormat="1" applyFont="1" applyFill="1"/>
    <xf numFmtId="165" fontId="2" fillId="2" borderId="0" xfId="0" quotePrefix="1" applyNumberFormat="1" applyFont="1" applyFill="1"/>
    <xf numFmtId="165" fontId="2" fillId="2" borderId="0" xfId="0" applyNumberFormat="1" applyFont="1" applyFill="1" applyAlignment="1">
      <alignment horizontal="left"/>
    </xf>
    <xf numFmtId="14" fontId="2" fillId="2" borderId="0" xfId="0" applyNumberFormat="1" applyFont="1" applyFill="1" applyAlignment="1">
      <alignment horizontal="left"/>
    </xf>
    <xf numFmtId="14" fontId="2" fillId="2" borderId="0" xfId="0" applyNumberFormat="1" applyFont="1" applyFill="1" applyAlignment="1">
      <alignment horizontal="right"/>
    </xf>
    <xf numFmtId="14" fontId="2" fillId="2" borderId="0" xfId="0" quotePrefix="1" applyNumberFormat="1" applyFont="1" applyFill="1" applyAlignment="1">
      <alignment horizontal="left"/>
    </xf>
    <xf numFmtId="166" fontId="2" fillId="2" borderId="0" xfId="0" applyNumberFormat="1" applyFont="1" applyFill="1"/>
    <xf numFmtId="16" fontId="2" fillId="2" borderId="0" xfId="0" quotePrefix="1" applyNumberFormat="1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49" fontId="2" fillId="0" borderId="0" xfId="0" quotePrefix="1" applyNumberFormat="1" applyFont="1" applyAlignment="1">
      <alignment horizontal="center"/>
    </xf>
    <xf numFmtId="14" fontId="2" fillId="0" borderId="0" xfId="0" quotePrefix="1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1" xfId="0" quotePrefix="1" applyNumberFormat="1" applyFont="1" applyBorder="1"/>
    <xf numFmtId="165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/>
    <xf numFmtId="164" fontId="5" fillId="0" borderId="1" xfId="0" applyNumberFormat="1" applyFont="1" applyBorder="1" applyAlignment="1">
      <alignment horizontal="center" wrapText="1"/>
    </xf>
    <xf numFmtId="165" fontId="2" fillId="0" borderId="0" xfId="0" applyNumberFormat="1" applyFont="1" applyAlignment="1">
      <alignment horizontal="right"/>
    </xf>
    <xf numFmtId="14" fontId="6" fillId="0" borderId="0" xfId="0" applyNumberFormat="1" applyFont="1"/>
    <xf numFmtId="164" fontId="8" fillId="0" borderId="0" xfId="0" applyNumberFormat="1" applyFont="1" applyAlignment="1">
      <alignment horizontal="center" wrapText="1"/>
    </xf>
    <xf numFmtId="164" fontId="9" fillId="2" borderId="0" xfId="0" applyNumberFormat="1" applyFont="1" applyFill="1" applyAlignment="1">
      <alignment horizontal="center" wrapText="1"/>
    </xf>
    <xf numFmtId="16" fontId="2" fillId="0" borderId="0" xfId="0" applyNumberFormat="1" applyFont="1" applyAlignment="1">
      <alignment horizontal="center"/>
    </xf>
    <xf numFmtId="16" fontId="2" fillId="2" borderId="0" xfId="0" applyNumberFormat="1" applyFont="1" applyFill="1" applyAlignment="1">
      <alignment horizontal="center"/>
    </xf>
    <xf numFmtId="16" fontId="2" fillId="2" borderId="2" xfId="0" quotePrefix="1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2" fillId="2" borderId="2" xfId="0" quotePrefix="1" applyNumberFormat="1" applyFont="1" applyFill="1" applyBorder="1"/>
    <xf numFmtId="165" fontId="2" fillId="2" borderId="2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right"/>
    </xf>
    <xf numFmtId="166" fontId="2" fillId="2" borderId="2" xfId="0" applyNumberFormat="1" applyFont="1" applyFill="1" applyBorder="1"/>
    <xf numFmtId="164" fontId="9" fillId="2" borderId="2" xfId="0" applyNumberFormat="1" applyFont="1" applyFill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165" fontId="2" fillId="0" borderId="2" xfId="0" applyNumberFormat="1" applyFont="1" applyBorder="1"/>
    <xf numFmtId="165" fontId="2" fillId="0" borderId="2" xfId="0" quotePrefix="1" applyNumberFormat="1" applyFont="1" applyBorder="1"/>
    <xf numFmtId="165" fontId="2" fillId="0" borderId="2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right"/>
    </xf>
    <xf numFmtId="166" fontId="2" fillId="0" borderId="2" xfId="0" applyNumberFormat="1" applyFont="1" applyBorder="1"/>
    <xf numFmtId="164" fontId="5" fillId="0" borderId="2" xfId="0" applyNumberFormat="1" applyFont="1" applyBorder="1" applyAlignment="1">
      <alignment horizontal="center" wrapText="1"/>
    </xf>
    <xf numFmtId="0" fontId="2" fillId="2" borderId="2" xfId="0" quotePrefix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B6329-7BF4-4C49-912D-521A2C61A738}">
  <dimension ref="A1:K38"/>
  <sheetViews>
    <sheetView workbookViewId="0">
      <selection activeCell="A34" sqref="A34"/>
    </sheetView>
  </sheetViews>
  <sheetFormatPr defaultColWidth="9.33203125" defaultRowHeight="17.399999999999999" x14ac:dyDescent="0.3"/>
  <cols>
    <col min="1" max="1" width="13.44140625" style="4" bestFit="1" customWidth="1"/>
    <col min="2" max="2" width="11.8867187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719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718</v>
      </c>
      <c r="B7" s="30">
        <v>46747</v>
      </c>
      <c r="C7" s="31" t="s">
        <v>11</v>
      </c>
      <c r="D7" s="32">
        <f>+B7+13</f>
        <v>46760</v>
      </c>
      <c r="E7" s="33"/>
      <c r="F7" s="34" t="s">
        <v>24</v>
      </c>
      <c r="G7" s="35"/>
      <c r="H7" s="33"/>
      <c r="I7" s="36">
        <f>+D7+6</f>
        <v>46766</v>
      </c>
      <c r="J7" s="41"/>
      <c r="K7" s="36">
        <f>+I8</f>
        <v>46780</v>
      </c>
    </row>
    <row r="8" spans="1:11" ht="26.25" customHeight="1" x14ac:dyDescent="0.3">
      <c r="A8" s="26" t="s">
        <v>720</v>
      </c>
      <c r="B8" s="6">
        <f>+D7+1</f>
        <v>46761</v>
      </c>
      <c r="C8" s="23" t="s">
        <v>11</v>
      </c>
      <c r="D8" s="7">
        <f t="shared" ref="D8:D33" si="0">+B8+13</f>
        <v>46774</v>
      </c>
      <c r="E8" s="24"/>
      <c r="F8" s="25">
        <f t="shared" ref="F8:F18" si="1">+H7+1</f>
        <v>1</v>
      </c>
      <c r="G8" s="24"/>
      <c r="H8" s="24">
        <v>36922</v>
      </c>
      <c r="I8" s="28">
        <f t="shared" ref="I8:I32" si="2">+D8+6</f>
        <v>46780</v>
      </c>
      <c r="J8" s="42" t="s">
        <v>162</v>
      </c>
      <c r="K8" s="28">
        <f>+I9</f>
        <v>46794</v>
      </c>
    </row>
    <row r="9" spans="1:11" ht="26.25" customHeight="1" x14ac:dyDescent="0.3">
      <c r="A9" s="29" t="s">
        <v>721</v>
      </c>
      <c r="B9" s="30">
        <f t="shared" ref="B9:B33" si="3">+D8+1</f>
        <v>46775</v>
      </c>
      <c r="C9" s="31" t="s">
        <v>11</v>
      </c>
      <c r="D9" s="32">
        <f t="shared" si="0"/>
        <v>46788</v>
      </c>
      <c r="E9" s="33"/>
      <c r="F9" s="34">
        <f t="shared" si="1"/>
        <v>36923</v>
      </c>
      <c r="G9" s="33"/>
      <c r="H9" s="33">
        <f>+F9+14</f>
        <v>36937</v>
      </c>
      <c r="I9" s="36">
        <f t="shared" si="2"/>
        <v>46794</v>
      </c>
      <c r="J9" s="41"/>
      <c r="K9" s="36">
        <f t="shared" ref="K9:K31" si="4">+I10</f>
        <v>46808</v>
      </c>
    </row>
    <row r="10" spans="1:11" ht="26.25" customHeight="1" x14ac:dyDescent="0.3">
      <c r="A10" s="22" t="s">
        <v>722</v>
      </c>
      <c r="B10" s="6">
        <f t="shared" si="3"/>
        <v>46789</v>
      </c>
      <c r="C10" s="23" t="s">
        <v>11</v>
      </c>
      <c r="D10" s="7">
        <f t="shared" si="0"/>
        <v>46802</v>
      </c>
      <c r="E10" s="24"/>
      <c r="F10" s="25">
        <f t="shared" si="1"/>
        <v>36938</v>
      </c>
      <c r="G10" s="24"/>
      <c r="H10" s="24">
        <v>36950</v>
      </c>
      <c r="I10" s="28">
        <f t="shared" si="2"/>
        <v>46808</v>
      </c>
      <c r="J10" s="42"/>
      <c r="K10" s="28">
        <f t="shared" si="4"/>
        <v>46822</v>
      </c>
    </row>
    <row r="11" spans="1:11" ht="26.25" customHeight="1" x14ac:dyDescent="0.3">
      <c r="A11" s="29" t="s">
        <v>723</v>
      </c>
      <c r="B11" s="30">
        <f t="shared" si="3"/>
        <v>46803</v>
      </c>
      <c r="C11" s="31" t="s">
        <v>11</v>
      </c>
      <c r="D11" s="32">
        <f t="shared" si="0"/>
        <v>46816</v>
      </c>
      <c r="E11" s="33"/>
      <c r="F11" s="34">
        <f t="shared" si="1"/>
        <v>36951</v>
      </c>
      <c r="G11" s="33"/>
      <c r="H11" s="33">
        <f>+F11+14</f>
        <v>36965</v>
      </c>
      <c r="I11" s="36">
        <f t="shared" si="2"/>
        <v>46822</v>
      </c>
      <c r="J11" s="41"/>
      <c r="K11" s="36">
        <f t="shared" si="4"/>
        <v>46836</v>
      </c>
    </row>
    <row r="12" spans="1:11" ht="26.25" customHeight="1" x14ac:dyDescent="0.3">
      <c r="A12" s="22" t="s">
        <v>724</v>
      </c>
      <c r="B12" s="6">
        <f t="shared" si="3"/>
        <v>46817</v>
      </c>
      <c r="C12" s="23" t="s">
        <v>11</v>
      </c>
      <c r="D12" s="7">
        <f t="shared" si="0"/>
        <v>46830</v>
      </c>
      <c r="E12" s="24"/>
      <c r="F12" s="25">
        <f t="shared" si="1"/>
        <v>36966</v>
      </c>
      <c r="G12" s="24"/>
      <c r="H12" s="24">
        <v>36981</v>
      </c>
      <c r="I12" s="28">
        <f t="shared" si="2"/>
        <v>46836</v>
      </c>
      <c r="J12" s="42"/>
      <c r="K12" s="28">
        <f t="shared" si="4"/>
        <v>46850</v>
      </c>
    </row>
    <row r="13" spans="1:11" ht="26.25" customHeight="1" x14ac:dyDescent="0.3">
      <c r="A13" s="29" t="s">
        <v>725</v>
      </c>
      <c r="B13" s="30">
        <f t="shared" si="3"/>
        <v>46831</v>
      </c>
      <c r="C13" s="31" t="s">
        <v>11</v>
      </c>
      <c r="D13" s="32">
        <f t="shared" si="0"/>
        <v>46844</v>
      </c>
      <c r="E13" s="33"/>
      <c r="F13" s="34">
        <f t="shared" si="1"/>
        <v>36982</v>
      </c>
      <c r="G13" s="33"/>
      <c r="H13" s="33">
        <f>+F13+14</f>
        <v>36996</v>
      </c>
      <c r="I13" s="36">
        <f t="shared" si="2"/>
        <v>46850</v>
      </c>
      <c r="J13" s="41"/>
      <c r="K13" s="36">
        <f t="shared" si="4"/>
        <v>46864</v>
      </c>
    </row>
    <row r="14" spans="1:11" ht="26.25" customHeight="1" x14ac:dyDescent="0.3">
      <c r="A14" s="22" t="s">
        <v>726</v>
      </c>
      <c r="B14" s="6">
        <f t="shared" si="3"/>
        <v>46845</v>
      </c>
      <c r="C14" s="23" t="s">
        <v>11</v>
      </c>
      <c r="D14" s="7">
        <f t="shared" si="0"/>
        <v>46858</v>
      </c>
      <c r="E14" s="24"/>
      <c r="F14" s="25">
        <f t="shared" si="1"/>
        <v>36997</v>
      </c>
      <c r="G14" s="24"/>
      <c r="H14" s="24">
        <v>37011</v>
      </c>
      <c r="I14" s="28">
        <f t="shared" si="2"/>
        <v>46864</v>
      </c>
      <c r="J14" s="42"/>
      <c r="K14" s="28">
        <f t="shared" si="4"/>
        <v>46878</v>
      </c>
    </row>
    <row r="15" spans="1:11" ht="26.25" customHeight="1" x14ac:dyDescent="0.3">
      <c r="A15" s="29" t="s">
        <v>727</v>
      </c>
      <c r="B15" s="30">
        <f t="shared" si="3"/>
        <v>46859</v>
      </c>
      <c r="C15" s="31" t="s">
        <v>11</v>
      </c>
      <c r="D15" s="32">
        <f t="shared" si="0"/>
        <v>46872</v>
      </c>
      <c r="E15" s="33"/>
      <c r="F15" s="34">
        <f t="shared" si="1"/>
        <v>37012</v>
      </c>
      <c r="G15" s="33"/>
      <c r="H15" s="33">
        <f>+F15+14</f>
        <v>37026</v>
      </c>
      <c r="I15" s="36">
        <f t="shared" si="2"/>
        <v>46878</v>
      </c>
      <c r="J15" s="41"/>
      <c r="K15" s="36">
        <f t="shared" si="4"/>
        <v>46892</v>
      </c>
    </row>
    <row r="16" spans="1:11" ht="26.25" customHeight="1" x14ac:dyDescent="0.3">
      <c r="A16" s="22" t="s">
        <v>728</v>
      </c>
      <c r="B16" s="6">
        <f t="shared" si="3"/>
        <v>46873</v>
      </c>
      <c r="C16" s="23" t="s">
        <v>11</v>
      </c>
      <c r="D16" s="7">
        <f t="shared" si="0"/>
        <v>46886</v>
      </c>
      <c r="E16" s="24"/>
      <c r="F16" s="25">
        <f t="shared" si="1"/>
        <v>37027</v>
      </c>
      <c r="G16" s="24"/>
      <c r="H16" s="24">
        <v>37042</v>
      </c>
      <c r="I16" s="28">
        <f t="shared" si="2"/>
        <v>46892</v>
      </c>
      <c r="K16" s="28">
        <f t="shared" si="4"/>
        <v>46906</v>
      </c>
    </row>
    <row r="17" spans="1:11" ht="26.25" customHeight="1" x14ac:dyDescent="0.3">
      <c r="A17" s="29" t="s">
        <v>729</v>
      </c>
      <c r="B17" s="30">
        <f t="shared" si="3"/>
        <v>46887</v>
      </c>
      <c r="C17" s="31" t="s">
        <v>11</v>
      </c>
      <c r="D17" s="32">
        <f t="shared" si="0"/>
        <v>46900</v>
      </c>
      <c r="E17" s="33"/>
      <c r="F17" s="34">
        <f t="shared" si="1"/>
        <v>37043</v>
      </c>
      <c r="G17" s="33"/>
      <c r="H17" s="33">
        <f>+F17+14</f>
        <v>37057</v>
      </c>
      <c r="I17" s="36">
        <f>+D17+6</f>
        <v>46906</v>
      </c>
      <c r="J17" s="41"/>
      <c r="K17" s="36">
        <f t="shared" si="4"/>
        <v>46920</v>
      </c>
    </row>
    <row r="18" spans="1:11" ht="26.25" customHeight="1" x14ac:dyDescent="0.3">
      <c r="A18" s="22" t="s">
        <v>730</v>
      </c>
      <c r="B18" s="6">
        <f t="shared" si="3"/>
        <v>46901</v>
      </c>
      <c r="C18" s="23" t="s">
        <v>11</v>
      </c>
      <c r="D18" s="7">
        <f t="shared" si="0"/>
        <v>46914</v>
      </c>
      <c r="E18" s="24"/>
      <c r="F18" s="25">
        <f t="shared" si="1"/>
        <v>37058</v>
      </c>
      <c r="G18" s="24"/>
      <c r="H18" s="24">
        <v>37072</v>
      </c>
      <c r="I18" s="28">
        <f>+D18+6</f>
        <v>46920</v>
      </c>
      <c r="K18" s="28">
        <f t="shared" si="4"/>
        <v>46934</v>
      </c>
    </row>
    <row r="19" spans="1:11" ht="26.25" customHeight="1" x14ac:dyDescent="0.3">
      <c r="A19" s="80" t="s">
        <v>731</v>
      </c>
      <c r="B19" s="64">
        <f t="shared" si="3"/>
        <v>46915</v>
      </c>
      <c r="C19" s="65" t="s">
        <v>11</v>
      </c>
      <c r="D19" s="66">
        <f t="shared" si="0"/>
        <v>46928</v>
      </c>
      <c r="E19" s="67"/>
      <c r="F19" s="68" t="s">
        <v>24</v>
      </c>
      <c r="G19" s="67"/>
      <c r="H19" s="67"/>
      <c r="I19" s="69">
        <f t="shared" si="2"/>
        <v>46934</v>
      </c>
      <c r="J19" s="81" t="s">
        <v>132</v>
      </c>
      <c r="K19" s="69">
        <f t="shared" si="4"/>
        <v>46948</v>
      </c>
    </row>
    <row r="20" spans="1:11" ht="26.25" customHeight="1" x14ac:dyDescent="0.3">
      <c r="A20" s="22" t="s">
        <v>732</v>
      </c>
      <c r="B20" s="6">
        <f t="shared" si="3"/>
        <v>46929</v>
      </c>
      <c r="C20" s="23" t="s">
        <v>11</v>
      </c>
      <c r="D20" s="7">
        <f t="shared" si="0"/>
        <v>46942</v>
      </c>
      <c r="E20" s="24"/>
      <c r="F20" s="25">
        <v>37073</v>
      </c>
      <c r="G20" s="24"/>
      <c r="H20" s="24">
        <f>+F20+14</f>
        <v>37087</v>
      </c>
      <c r="I20" s="28">
        <f>+D20+6</f>
        <v>46948</v>
      </c>
      <c r="J20" s="42" t="s">
        <v>132</v>
      </c>
      <c r="K20" s="28">
        <f t="shared" si="4"/>
        <v>46962</v>
      </c>
    </row>
    <row r="21" spans="1:11" ht="26.25" customHeight="1" x14ac:dyDescent="0.3">
      <c r="A21" s="62" t="s">
        <v>733</v>
      </c>
      <c r="B21" s="30">
        <f t="shared" si="3"/>
        <v>46943</v>
      </c>
      <c r="C21" s="31" t="s">
        <v>11</v>
      </c>
      <c r="D21" s="32">
        <f>+B21+13</f>
        <v>46956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2"/>
        <v>46962</v>
      </c>
      <c r="J21" s="41" t="s">
        <v>132</v>
      </c>
      <c r="K21" s="36">
        <f t="shared" si="4"/>
        <v>46976</v>
      </c>
    </row>
    <row r="22" spans="1:11" ht="26.25" customHeight="1" x14ac:dyDescent="0.3">
      <c r="A22" s="61" t="s">
        <v>734</v>
      </c>
      <c r="B22" s="6">
        <f t="shared" si="3"/>
        <v>46957</v>
      </c>
      <c r="C22" s="23" t="s">
        <v>11</v>
      </c>
      <c r="D22" s="7">
        <f t="shared" si="0"/>
        <v>46970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2"/>
        <v>46976</v>
      </c>
      <c r="J22" s="42" t="s">
        <v>132</v>
      </c>
      <c r="K22" s="28">
        <f t="shared" si="4"/>
        <v>46990</v>
      </c>
    </row>
    <row r="23" spans="1:11" ht="26.25" customHeight="1" x14ac:dyDescent="0.3">
      <c r="A23" s="62" t="s">
        <v>735</v>
      </c>
      <c r="B23" s="30">
        <f t="shared" si="3"/>
        <v>46971</v>
      </c>
      <c r="C23" s="31" t="s">
        <v>11</v>
      </c>
      <c r="D23" s="32">
        <f t="shared" si="0"/>
        <v>46984</v>
      </c>
      <c r="E23" s="33"/>
      <c r="F23" s="34">
        <f t="shared" si="5"/>
        <v>37119</v>
      </c>
      <c r="G23" s="33"/>
      <c r="H23" s="33">
        <v>37134</v>
      </c>
      <c r="I23" s="36">
        <f t="shared" si="2"/>
        <v>46990</v>
      </c>
      <c r="J23" s="41" t="s">
        <v>132</v>
      </c>
      <c r="K23" s="36">
        <f t="shared" si="4"/>
        <v>47004</v>
      </c>
    </row>
    <row r="24" spans="1:11" ht="26.25" customHeight="1" x14ac:dyDescent="0.3">
      <c r="A24" s="61" t="s">
        <v>736</v>
      </c>
      <c r="B24" s="6">
        <f t="shared" si="3"/>
        <v>46985</v>
      </c>
      <c r="C24" s="23" t="s">
        <v>11</v>
      </c>
      <c r="D24" s="7">
        <f t="shared" si="0"/>
        <v>46998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47004</v>
      </c>
      <c r="J24" s="42" t="s">
        <v>132</v>
      </c>
      <c r="K24" s="28">
        <f t="shared" si="4"/>
        <v>47018</v>
      </c>
    </row>
    <row r="25" spans="1:11" ht="26.25" customHeight="1" x14ac:dyDescent="0.3">
      <c r="A25" s="62" t="s">
        <v>737</v>
      </c>
      <c r="B25" s="30">
        <f t="shared" si="3"/>
        <v>46999</v>
      </c>
      <c r="C25" s="31" t="s">
        <v>11</v>
      </c>
      <c r="D25" s="32">
        <f t="shared" si="0"/>
        <v>47012</v>
      </c>
      <c r="E25" s="33"/>
      <c r="F25" s="34">
        <f t="shared" si="5"/>
        <v>37150</v>
      </c>
      <c r="G25" s="33"/>
      <c r="H25" s="33">
        <v>37164</v>
      </c>
      <c r="I25" s="36">
        <f>+D25+6</f>
        <v>47018</v>
      </c>
      <c r="J25" s="41"/>
      <c r="K25" s="36">
        <f t="shared" si="4"/>
        <v>47032</v>
      </c>
    </row>
    <row r="26" spans="1:11" ht="26.25" customHeight="1" x14ac:dyDescent="0.3">
      <c r="A26" s="61" t="s">
        <v>738</v>
      </c>
      <c r="B26" s="6">
        <f t="shared" si="3"/>
        <v>47013</v>
      </c>
      <c r="C26" s="23" t="s">
        <v>11</v>
      </c>
      <c r="D26" s="7">
        <f t="shared" si="0"/>
        <v>47026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2"/>
        <v>47032</v>
      </c>
      <c r="J26" s="42"/>
      <c r="K26" s="28">
        <f t="shared" si="4"/>
        <v>47046</v>
      </c>
    </row>
    <row r="27" spans="1:11" ht="26.25" customHeight="1" x14ac:dyDescent="0.3">
      <c r="A27" s="62" t="s">
        <v>739</v>
      </c>
      <c r="B27" s="30">
        <f t="shared" si="3"/>
        <v>47027</v>
      </c>
      <c r="C27" s="31" t="s">
        <v>11</v>
      </c>
      <c r="D27" s="32">
        <f t="shared" si="0"/>
        <v>47040</v>
      </c>
      <c r="E27" s="33"/>
      <c r="F27" s="34">
        <f t="shared" si="5"/>
        <v>37180</v>
      </c>
      <c r="G27" s="33"/>
      <c r="H27" s="33">
        <v>37195</v>
      </c>
      <c r="I27" s="36">
        <f t="shared" si="2"/>
        <v>47046</v>
      </c>
      <c r="J27" s="41"/>
      <c r="K27" s="36">
        <f t="shared" si="4"/>
        <v>47060</v>
      </c>
    </row>
    <row r="28" spans="1:11" ht="26.25" customHeight="1" x14ac:dyDescent="0.3">
      <c r="A28" s="61" t="s">
        <v>740</v>
      </c>
      <c r="B28" s="6">
        <f t="shared" si="3"/>
        <v>47041</v>
      </c>
      <c r="C28" s="23" t="s">
        <v>11</v>
      </c>
      <c r="D28" s="7">
        <f t="shared" si="0"/>
        <v>47054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2"/>
        <v>47060</v>
      </c>
      <c r="J28" s="42"/>
      <c r="K28" s="28">
        <f t="shared" si="4"/>
        <v>47074</v>
      </c>
    </row>
    <row r="29" spans="1:11" ht="26.25" customHeight="1" x14ac:dyDescent="0.3">
      <c r="A29" s="62" t="s">
        <v>741</v>
      </c>
      <c r="B29" s="30">
        <f t="shared" si="3"/>
        <v>47055</v>
      </c>
      <c r="C29" s="31" t="s">
        <v>11</v>
      </c>
      <c r="D29" s="32">
        <f t="shared" si="0"/>
        <v>47068</v>
      </c>
      <c r="E29" s="33"/>
      <c r="F29" s="34">
        <f t="shared" si="5"/>
        <v>37211</v>
      </c>
      <c r="G29" s="33"/>
      <c r="H29" s="33">
        <v>37225</v>
      </c>
      <c r="I29" s="36">
        <f t="shared" si="2"/>
        <v>47074</v>
      </c>
      <c r="J29" s="41"/>
      <c r="K29" s="36">
        <f t="shared" si="4"/>
        <v>47088</v>
      </c>
    </row>
    <row r="30" spans="1:11" ht="26.25" customHeight="1" x14ac:dyDescent="0.3">
      <c r="A30" s="61" t="s">
        <v>742</v>
      </c>
      <c r="B30" s="6">
        <f t="shared" si="3"/>
        <v>47069</v>
      </c>
      <c r="C30" s="23" t="s">
        <v>11</v>
      </c>
      <c r="D30" s="7">
        <f t="shared" si="0"/>
        <v>47082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2"/>
        <v>47088</v>
      </c>
      <c r="J30" s="42"/>
      <c r="K30" s="28">
        <f t="shared" si="4"/>
        <v>47102</v>
      </c>
    </row>
    <row r="31" spans="1:11" ht="26.25" customHeight="1" x14ac:dyDescent="0.3">
      <c r="A31" s="62" t="s">
        <v>743</v>
      </c>
      <c r="B31" s="30">
        <f t="shared" si="3"/>
        <v>47083</v>
      </c>
      <c r="C31" s="31" t="s">
        <v>11</v>
      </c>
      <c r="D31" s="32">
        <f t="shared" si="0"/>
        <v>47096</v>
      </c>
      <c r="E31" s="33"/>
      <c r="F31" s="34">
        <f t="shared" si="5"/>
        <v>37241</v>
      </c>
      <c r="G31" s="33"/>
      <c r="H31" s="33">
        <v>37256</v>
      </c>
      <c r="I31" s="36">
        <f>+D31+6</f>
        <v>47102</v>
      </c>
      <c r="J31" s="41"/>
      <c r="K31" s="36">
        <f t="shared" si="4"/>
        <v>47116</v>
      </c>
    </row>
    <row r="32" spans="1:11" ht="26.25" customHeight="1" x14ac:dyDescent="0.3">
      <c r="A32" s="61" t="s">
        <v>744</v>
      </c>
      <c r="B32" s="6">
        <f t="shared" si="3"/>
        <v>47097</v>
      </c>
      <c r="C32" s="23" t="s">
        <v>11</v>
      </c>
      <c r="D32" s="7">
        <f t="shared" si="0"/>
        <v>47110</v>
      </c>
      <c r="E32" s="24"/>
      <c r="F32" s="25" t="s">
        <v>24</v>
      </c>
      <c r="G32" s="24"/>
      <c r="H32" s="24"/>
      <c r="I32" s="28">
        <f t="shared" si="2"/>
        <v>47116</v>
      </c>
      <c r="J32" s="42"/>
      <c r="K32" s="28">
        <f>+I32+14</f>
        <v>47130</v>
      </c>
    </row>
    <row r="33" spans="1:11" ht="26.25" customHeight="1" x14ac:dyDescent="0.3">
      <c r="A33" s="62" t="s">
        <v>745</v>
      </c>
      <c r="B33" s="30">
        <f t="shared" si="3"/>
        <v>47111</v>
      </c>
      <c r="C33" s="31" t="s">
        <v>11</v>
      </c>
      <c r="D33" s="32">
        <f t="shared" si="0"/>
        <v>47124</v>
      </c>
      <c r="E33" s="33"/>
      <c r="F33" s="34" t="s">
        <v>24</v>
      </c>
      <c r="G33" s="33"/>
      <c r="H33" s="33"/>
      <c r="I33" s="36">
        <f>+D33+6</f>
        <v>47130</v>
      </c>
      <c r="J33" s="41"/>
      <c r="K33" s="36">
        <f>+I33+14</f>
        <v>47144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 t="s">
        <v>664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opLeftCell="A10" workbookViewId="0">
      <selection activeCell="A39" sqref="A39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473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472</v>
      </c>
      <c r="B7" s="30">
        <v>43443</v>
      </c>
      <c r="C7" s="31" t="s">
        <v>11</v>
      </c>
      <c r="D7" s="32">
        <f>+B7+13</f>
        <v>43456</v>
      </c>
      <c r="E7" s="33"/>
      <c r="F7" s="34" t="s">
        <v>24</v>
      </c>
      <c r="G7" s="35"/>
      <c r="H7" s="33"/>
      <c r="I7" s="36">
        <f>+D7+6</f>
        <v>43462</v>
      </c>
      <c r="J7" s="41"/>
      <c r="K7" s="36">
        <f>+I8</f>
        <v>43476</v>
      </c>
    </row>
    <row r="8" spans="1:11" ht="26.25" customHeight="1" x14ac:dyDescent="0.3">
      <c r="A8" s="26" t="s">
        <v>474</v>
      </c>
      <c r="B8" s="6">
        <f t="shared" ref="B8:B33" si="0">+D7+1</f>
        <v>43457</v>
      </c>
      <c r="C8" s="23" t="s">
        <v>11</v>
      </c>
      <c r="D8" s="7">
        <f t="shared" ref="D8:D33" si="1">+B8+13</f>
        <v>43470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2" si="3">+D8+6</f>
        <v>43476</v>
      </c>
      <c r="J8" s="42"/>
      <c r="K8" s="28">
        <f>+I9</f>
        <v>43490</v>
      </c>
    </row>
    <row r="9" spans="1:11" ht="26.25" customHeight="1" x14ac:dyDescent="0.3">
      <c r="A9" s="29" t="s">
        <v>475</v>
      </c>
      <c r="B9" s="30">
        <f t="shared" si="0"/>
        <v>43471</v>
      </c>
      <c r="C9" s="31" t="s">
        <v>11</v>
      </c>
      <c r="D9" s="32">
        <f t="shared" si="1"/>
        <v>43484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43490</v>
      </c>
      <c r="J9" s="41"/>
      <c r="K9" s="36">
        <f t="shared" ref="K9:K31" si="4">+I10</f>
        <v>43504</v>
      </c>
    </row>
    <row r="10" spans="1:11" ht="26.25" customHeight="1" x14ac:dyDescent="0.3">
      <c r="A10" s="22" t="s">
        <v>476</v>
      </c>
      <c r="B10" s="6">
        <f t="shared" si="0"/>
        <v>43485</v>
      </c>
      <c r="C10" s="23" t="s">
        <v>11</v>
      </c>
      <c r="D10" s="7">
        <f t="shared" si="1"/>
        <v>43498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43504</v>
      </c>
      <c r="J10" s="42"/>
      <c r="K10" s="28">
        <f t="shared" si="4"/>
        <v>43518</v>
      </c>
    </row>
    <row r="11" spans="1:11" ht="26.25" customHeight="1" x14ac:dyDescent="0.3">
      <c r="A11" s="29" t="s">
        <v>477</v>
      </c>
      <c r="B11" s="30">
        <f t="shared" si="0"/>
        <v>43499</v>
      </c>
      <c r="C11" s="31" t="s">
        <v>11</v>
      </c>
      <c r="D11" s="32">
        <f t="shared" si="1"/>
        <v>43512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43518</v>
      </c>
      <c r="J11" s="41"/>
      <c r="K11" s="36">
        <f t="shared" si="4"/>
        <v>43532</v>
      </c>
    </row>
    <row r="12" spans="1:11" ht="26.25" customHeight="1" x14ac:dyDescent="0.3">
      <c r="A12" s="22" t="s">
        <v>478</v>
      </c>
      <c r="B12" s="6">
        <f t="shared" si="0"/>
        <v>43513</v>
      </c>
      <c r="C12" s="23" t="s">
        <v>11</v>
      </c>
      <c r="D12" s="7">
        <f t="shared" si="1"/>
        <v>43526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43532</v>
      </c>
      <c r="J12" s="42"/>
      <c r="K12" s="28">
        <f t="shared" si="4"/>
        <v>43546</v>
      </c>
    </row>
    <row r="13" spans="1:11" ht="26.25" customHeight="1" x14ac:dyDescent="0.3">
      <c r="A13" s="29" t="s">
        <v>479</v>
      </c>
      <c r="B13" s="30">
        <f t="shared" si="0"/>
        <v>43527</v>
      </c>
      <c r="C13" s="31" t="s">
        <v>11</v>
      </c>
      <c r="D13" s="32">
        <f t="shared" si="1"/>
        <v>43540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43546</v>
      </c>
      <c r="J13" s="41"/>
      <c r="K13" s="36">
        <f t="shared" si="4"/>
        <v>43560</v>
      </c>
    </row>
    <row r="14" spans="1:11" ht="26.25" customHeight="1" x14ac:dyDescent="0.3">
      <c r="A14" s="22" t="s">
        <v>480</v>
      </c>
      <c r="B14" s="6">
        <f t="shared" si="0"/>
        <v>43541</v>
      </c>
      <c r="C14" s="23" t="s">
        <v>11</v>
      </c>
      <c r="D14" s="7">
        <f t="shared" si="1"/>
        <v>43554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43560</v>
      </c>
      <c r="J14" s="42" t="s">
        <v>162</v>
      </c>
      <c r="K14" s="28">
        <f t="shared" si="4"/>
        <v>43574</v>
      </c>
    </row>
    <row r="15" spans="1:11" ht="26.25" customHeight="1" x14ac:dyDescent="0.3">
      <c r="A15" s="29" t="s">
        <v>481</v>
      </c>
      <c r="B15" s="30">
        <f t="shared" si="0"/>
        <v>43555</v>
      </c>
      <c r="C15" s="31" t="s">
        <v>11</v>
      </c>
      <c r="D15" s="32">
        <f t="shared" si="1"/>
        <v>43568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43574</v>
      </c>
      <c r="J15" s="41"/>
      <c r="K15" s="36">
        <f t="shared" si="4"/>
        <v>43588</v>
      </c>
    </row>
    <row r="16" spans="1:11" ht="26.25" customHeight="1" x14ac:dyDescent="0.3">
      <c r="A16" s="22" t="s">
        <v>482</v>
      </c>
      <c r="B16" s="6">
        <f t="shared" si="0"/>
        <v>43569</v>
      </c>
      <c r="C16" s="23" t="s">
        <v>11</v>
      </c>
      <c r="D16" s="7">
        <f t="shared" si="1"/>
        <v>43582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43588</v>
      </c>
      <c r="K16" s="28">
        <f t="shared" si="4"/>
        <v>43602</v>
      </c>
    </row>
    <row r="17" spans="1:11" ht="26.25" customHeight="1" x14ac:dyDescent="0.3">
      <c r="A17" s="29" t="s">
        <v>483</v>
      </c>
      <c r="B17" s="30">
        <f t="shared" si="0"/>
        <v>43583</v>
      </c>
      <c r="C17" s="31" t="s">
        <v>11</v>
      </c>
      <c r="D17" s="32">
        <f t="shared" si="1"/>
        <v>43596</v>
      </c>
      <c r="E17" s="33"/>
      <c r="F17" s="34">
        <f t="shared" si="2"/>
        <v>37043</v>
      </c>
      <c r="G17" s="33"/>
      <c r="H17" s="33">
        <f>+F17+14</f>
        <v>37057</v>
      </c>
      <c r="I17" s="36">
        <f>+D17+6</f>
        <v>43602</v>
      </c>
      <c r="J17" s="41"/>
      <c r="K17" s="36">
        <f t="shared" si="4"/>
        <v>43616</v>
      </c>
    </row>
    <row r="18" spans="1:11" ht="26.25" customHeight="1" x14ac:dyDescent="0.3">
      <c r="A18" s="22" t="s">
        <v>484</v>
      </c>
      <c r="B18" s="6">
        <f t="shared" si="0"/>
        <v>43597</v>
      </c>
      <c r="C18" s="23" t="s">
        <v>11</v>
      </c>
      <c r="D18" s="7">
        <f t="shared" si="1"/>
        <v>43610</v>
      </c>
      <c r="E18" s="24"/>
      <c r="F18" s="25">
        <f t="shared" si="2"/>
        <v>37058</v>
      </c>
      <c r="G18" s="24"/>
      <c r="H18" s="24">
        <v>37072</v>
      </c>
      <c r="I18" s="28">
        <f>+D18+6</f>
        <v>43616</v>
      </c>
      <c r="K18" s="28">
        <f t="shared" si="4"/>
        <v>43630</v>
      </c>
    </row>
    <row r="19" spans="1:11" ht="26.25" customHeight="1" x14ac:dyDescent="0.3">
      <c r="A19" s="29" t="s">
        <v>485</v>
      </c>
      <c r="B19" s="30">
        <f t="shared" si="0"/>
        <v>43611</v>
      </c>
      <c r="C19" s="31" t="s">
        <v>11</v>
      </c>
      <c r="D19" s="32">
        <f t="shared" si="1"/>
        <v>43624</v>
      </c>
      <c r="E19" s="33"/>
      <c r="F19" s="34" t="s">
        <v>24</v>
      </c>
      <c r="G19" s="33"/>
      <c r="H19" s="33"/>
      <c r="I19" s="36">
        <f t="shared" si="3"/>
        <v>43630</v>
      </c>
      <c r="J19" s="41" t="s">
        <v>132</v>
      </c>
      <c r="K19" s="36">
        <f t="shared" si="4"/>
        <v>43644</v>
      </c>
    </row>
    <row r="20" spans="1:11" ht="26.25" customHeight="1" x14ac:dyDescent="0.3">
      <c r="A20" s="72" t="s">
        <v>486</v>
      </c>
      <c r="B20" s="73">
        <f t="shared" si="0"/>
        <v>43625</v>
      </c>
      <c r="C20" s="74" t="s">
        <v>11</v>
      </c>
      <c r="D20" s="75">
        <f t="shared" si="1"/>
        <v>43638</v>
      </c>
      <c r="E20" s="76"/>
      <c r="F20" s="77">
        <v>37073</v>
      </c>
      <c r="G20" s="76"/>
      <c r="H20" s="76">
        <f>+F20+14</f>
        <v>37087</v>
      </c>
      <c r="I20" s="78">
        <f>+D20+6</f>
        <v>43644</v>
      </c>
      <c r="J20" s="79" t="s">
        <v>132</v>
      </c>
      <c r="K20" s="78">
        <f t="shared" si="4"/>
        <v>43658</v>
      </c>
    </row>
    <row r="21" spans="1:11" ht="26.25" customHeight="1" x14ac:dyDescent="0.3">
      <c r="A21" s="62" t="s">
        <v>487</v>
      </c>
      <c r="B21" s="30">
        <f t="shared" si="0"/>
        <v>43639</v>
      </c>
      <c r="C21" s="31" t="s">
        <v>11</v>
      </c>
      <c r="D21" s="32">
        <f>+B21+13</f>
        <v>43652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3"/>
        <v>43658</v>
      </c>
      <c r="J21" s="41" t="s">
        <v>132</v>
      </c>
      <c r="K21" s="36">
        <f t="shared" si="4"/>
        <v>43672</v>
      </c>
    </row>
    <row r="22" spans="1:11" ht="26.25" customHeight="1" x14ac:dyDescent="0.3">
      <c r="A22" s="61" t="s">
        <v>488</v>
      </c>
      <c r="B22" s="6">
        <f t="shared" si="0"/>
        <v>43653</v>
      </c>
      <c r="C22" s="23" t="s">
        <v>11</v>
      </c>
      <c r="D22" s="7">
        <f t="shared" si="1"/>
        <v>43666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43672</v>
      </c>
      <c r="J22" s="42" t="s">
        <v>132</v>
      </c>
      <c r="K22" s="28">
        <f t="shared" si="4"/>
        <v>43686</v>
      </c>
    </row>
    <row r="23" spans="1:11" ht="26.25" customHeight="1" x14ac:dyDescent="0.3">
      <c r="A23" s="62" t="s">
        <v>489</v>
      </c>
      <c r="B23" s="30">
        <f t="shared" si="0"/>
        <v>43667</v>
      </c>
      <c r="C23" s="31" t="s">
        <v>11</v>
      </c>
      <c r="D23" s="32">
        <f t="shared" si="1"/>
        <v>43680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43686</v>
      </c>
      <c r="J23" s="41" t="s">
        <v>132</v>
      </c>
      <c r="K23" s="36">
        <f t="shared" si="4"/>
        <v>43700</v>
      </c>
    </row>
    <row r="24" spans="1:11" ht="26.25" customHeight="1" x14ac:dyDescent="0.3">
      <c r="A24" s="61" t="s">
        <v>490</v>
      </c>
      <c r="B24" s="6">
        <f t="shared" si="0"/>
        <v>43681</v>
      </c>
      <c r="C24" s="23" t="s">
        <v>11</v>
      </c>
      <c r="D24" s="7">
        <f t="shared" si="1"/>
        <v>43694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43700</v>
      </c>
      <c r="J24" s="42" t="s">
        <v>132</v>
      </c>
      <c r="K24" s="28">
        <f t="shared" si="4"/>
        <v>43714</v>
      </c>
    </row>
    <row r="25" spans="1:11" ht="26.25" customHeight="1" x14ac:dyDescent="0.3">
      <c r="A25" s="62" t="s">
        <v>491</v>
      </c>
      <c r="B25" s="30">
        <f t="shared" si="0"/>
        <v>43695</v>
      </c>
      <c r="C25" s="31" t="s">
        <v>11</v>
      </c>
      <c r="D25" s="32">
        <f t="shared" si="1"/>
        <v>43708</v>
      </c>
      <c r="E25" s="33"/>
      <c r="F25" s="34">
        <f t="shared" si="5"/>
        <v>37150</v>
      </c>
      <c r="G25" s="33"/>
      <c r="H25" s="33">
        <v>37164</v>
      </c>
      <c r="I25" s="36">
        <f>+D25+6</f>
        <v>43714</v>
      </c>
      <c r="J25" s="41" t="s">
        <v>162</v>
      </c>
      <c r="K25" s="36">
        <f t="shared" si="4"/>
        <v>43728</v>
      </c>
    </row>
    <row r="26" spans="1:11" ht="26.25" customHeight="1" x14ac:dyDescent="0.3">
      <c r="A26" s="61" t="s">
        <v>492</v>
      </c>
      <c r="B26" s="6">
        <f t="shared" si="0"/>
        <v>43709</v>
      </c>
      <c r="C26" s="23" t="s">
        <v>11</v>
      </c>
      <c r="D26" s="7">
        <f t="shared" si="1"/>
        <v>43722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43728</v>
      </c>
      <c r="J26" s="42"/>
      <c r="K26" s="28">
        <f t="shared" si="4"/>
        <v>43742</v>
      </c>
    </row>
    <row r="27" spans="1:11" ht="26.25" customHeight="1" x14ac:dyDescent="0.3">
      <c r="A27" s="62" t="s">
        <v>493</v>
      </c>
      <c r="B27" s="30">
        <f t="shared" si="0"/>
        <v>43723</v>
      </c>
      <c r="C27" s="31" t="s">
        <v>11</v>
      </c>
      <c r="D27" s="32">
        <f t="shared" si="1"/>
        <v>43736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43742</v>
      </c>
      <c r="J27" s="41"/>
      <c r="K27" s="36">
        <f t="shared" si="4"/>
        <v>43756</v>
      </c>
    </row>
    <row r="28" spans="1:11" ht="26.25" customHeight="1" x14ac:dyDescent="0.3">
      <c r="A28" s="61" t="s">
        <v>494</v>
      </c>
      <c r="B28" s="6">
        <f t="shared" si="0"/>
        <v>43737</v>
      </c>
      <c r="C28" s="23" t="s">
        <v>11</v>
      </c>
      <c r="D28" s="7">
        <f t="shared" si="1"/>
        <v>43750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43756</v>
      </c>
      <c r="J28" s="42"/>
      <c r="K28" s="28">
        <f t="shared" si="4"/>
        <v>43770</v>
      </c>
    </row>
    <row r="29" spans="1:11" ht="26.25" customHeight="1" x14ac:dyDescent="0.3">
      <c r="A29" s="62" t="s">
        <v>495</v>
      </c>
      <c r="B29" s="30">
        <f t="shared" si="0"/>
        <v>43751</v>
      </c>
      <c r="C29" s="31" t="s">
        <v>11</v>
      </c>
      <c r="D29" s="32">
        <f t="shared" si="1"/>
        <v>43764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43770</v>
      </c>
      <c r="J29" s="41"/>
      <c r="K29" s="36">
        <f t="shared" si="4"/>
        <v>43784</v>
      </c>
    </row>
    <row r="30" spans="1:11" ht="26.25" customHeight="1" x14ac:dyDescent="0.3">
      <c r="A30" s="61" t="s">
        <v>496</v>
      </c>
      <c r="B30" s="6">
        <f t="shared" si="0"/>
        <v>43765</v>
      </c>
      <c r="C30" s="23" t="s">
        <v>11</v>
      </c>
      <c r="D30" s="7">
        <f t="shared" si="1"/>
        <v>43778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3"/>
        <v>43784</v>
      </c>
      <c r="J30" s="42"/>
      <c r="K30" s="28">
        <f>+I31</f>
        <v>43796</v>
      </c>
    </row>
    <row r="31" spans="1:11" ht="26.25" customHeight="1" x14ac:dyDescent="0.3">
      <c r="A31" s="62" t="s">
        <v>497</v>
      </c>
      <c r="B31" s="30">
        <f t="shared" si="0"/>
        <v>43779</v>
      </c>
      <c r="C31" s="31" t="s">
        <v>11</v>
      </c>
      <c r="D31" s="32">
        <f t="shared" si="1"/>
        <v>43792</v>
      </c>
      <c r="E31" s="33"/>
      <c r="F31" s="34">
        <f t="shared" si="5"/>
        <v>37241</v>
      </c>
      <c r="G31" s="33"/>
      <c r="H31" s="33">
        <v>37256</v>
      </c>
      <c r="I31" s="36">
        <f>+D31+4</f>
        <v>43796</v>
      </c>
      <c r="J31" s="41"/>
      <c r="K31" s="36">
        <f t="shared" si="4"/>
        <v>43812</v>
      </c>
    </row>
    <row r="32" spans="1:11" ht="26.25" customHeight="1" x14ac:dyDescent="0.3">
      <c r="A32" s="61" t="s">
        <v>498</v>
      </c>
      <c r="B32" s="6">
        <f t="shared" si="0"/>
        <v>43793</v>
      </c>
      <c r="C32" s="23" t="s">
        <v>11</v>
      </c>
      <c r="D32" s="7">
        <f t="shared" si="1"/>
        <v>43806</v>
      </c>
      <c r="E32" s="24"/>
      <c r="F32" s="25" t="s">
        <v>24</v>
      </c>
      <c r="G32" s="24"/>
      <c r="H32" s="24"/>
      <c r="I32" s="28">
        <f t="shared" si="3"/>
        <v>43812</v>
      </c>
      <c r="J32" s="42"/>
      <c r="K32" s="28">
        <f>+I32+14</f>
        <v>43826</v>
      </c>
    </row>
    <row r="33" spans="1:11" ht="26.25" customHeight="1" x14ac:dyDescent="0.3">
      <c r="A33" s="62" t="s">
        <v>499</v>
      </c>
      <c r="B33" s="30">
        <f t="shared" si="0"/>
        <v>43807</v>
      </c>
      <c r="C33" s="31" t="s">
        <v>11</v>
      </c>
      <c r="D33" s="32">
        <f t="shared" si="1"/>
        <v>43820</v>
      </c>
      <c r="E33" s="33"/>
      <c r="F33" s="34" t="s">
        <v>24</v>
      </c>
      <c r="G33" s="33"/>
      <c r="H33" s="33"/>
      <c r="I33" s="36">
        <f>+D33+6</f>
        <v>43826</v>
      </c>
      <c r="J33" s="41"/>
      <c r="K33" s="36">
        <f>+I33+14</f>
        <v>43840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43600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zoomScale="110" zoomScaleNormal="110" workbookViewId="0"/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446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445</v>
      </c>
      <c r="B7" s="30">
        <v>43079</v>
      </c>
      <c r="C7" s="31" t="s">
        <v>11</v>
      </c>
      <c r="D7" s="32">
        <f>+B7+13</f>
        <v>43092</v>
      </c>
      <c r="E7" s="33"/>
      <c r="F7" s="34" t="s">
        <v>24</v>
      </c>
      <c r="G7" s="35"/>
      <c r="H7" s="33"/>
      <c r="I7" s="36">
        <f>+D7+6</f>
        <v>43098</v>
      </c>
      <c r="J7" s="41"/>
      <c r="K7" s="36">
        <f>+I8</f>
        <v>43112</v>
      </c>
    </row>
    <row r="8" spans="1:11" ht="26.25" customHeight="1" x14ac:dyDescent="0.3">
      <c r="A8" s="26" t="s">
        <v>447</v>
      </c>
      <c r="B8" s="6">
        <f t="shared" ref="B8:B33" si="0">+D7+1</f>
        <v>43093</v>
      </c>
      <c r="C8" s="23" t="s">
        <v>11</v>
      </c>
      <c r="D8" s="7">
        <f t="shared" ref="D8:D33" si="1">+B8+13</f>
        <v>43106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2" si="3">+D8+6</f>
        <v>43112</v>
      </c>
      <c r="J8" s="42"/>
      <c r="K8" s="28">
        <f>+I9</f>
        <v>43126</v>
      </c>
    </row>
    <row r="9" spans="1:11" ht="26.25" customHeight="1" x14ac:dyDescent="0.3">
      <c r="A9" s="29" t="s">
        <v>448</v>
      </c>
      <c r="B9" s="30">
        <f t="shared" si="0"/>
        <v>43107</v>
      </c>
      <c r="C9" s="31" t="s">
        <v>11</v>
      </c>
      <c r="D9" s="32">
        <f t="shared" si="1"/>
        <v>43120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43126</v>
      </c>
      <c r="J9" s="41"/>
      <c r="K9" s="36">
        <f t="shared" ref="K9:K31" si="4">+I10</f>
        <v>43140</v>
      </c>
    </row>
    <row r="10" spans="1:11" ht="26.25" customHeight="1" x14ac:dyDescent="0.3">
      <c r="A10" s="22" t="s">
        <v>449</v>
      </c>
      <c r="B10" s="6">
        <f t="shared" si="0"/>
        <v>43121</v>
      </c>
      <c r="C10" s="23" t="s">
        <v>11</v>
      </c>
      <c r="D10" s="7">
        <f t="shared" si="1"/>
        <v>43134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43140</v>
      </c>
      <c r="J10" s="42"/>
      <c r="K10" s="28">
        <f t="shared" si="4"/>
        <v>43154</v>
      </c>
    </row>
    <row r="11" spans="1:11" ht="26.25" customHeight="1" x14ac:dyDescent="0.3">
      <c r="A11" s="29" t="s">
        <v>450</v>
      </c>
      <c r="B11" s="30">
        <f t="shared" si="0"/>
        <v>43135</v>
      </c>
      <c r="C11" s="31" t="s">
        <v>11</v>
      </c>
      <c r="D11" s="32">
        <f t="shared" si="1"/>
        <v>43148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43154</v>
      </c>
      <c r="J11" s="41"/>
      <c r="K11" s="36">
        <f t="shared" si="4"/>
        <v>43168</v>
      </c>
    </row>
    <row r="12" spans="1:11" ht="26.25" customHeight="1" x14ac:dyDescent="0.3">
      <c r="A12" s="22" t="s">
        <v>451</v>
      </c>
      <c r="B12" s="6">
        <f t="shared" si="0"/>
        <v>43149</v>
      </c>
      <c r="C12" s="23" t="s">
        <v>11</v>
      </c>
      <c r="D12" s="7">
        <f t="shared" si="1"/>
        <v>43162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43168</v>
      </c>
      <c r="J12" s="42"/>
      <c r="K12" s="28">
        <f t="shared" si="4"/>
        <v>43182</v>
      </c>
    </row>
    <row r="13" spans="1:11" ht="26.25" customHeight="1" x14ac:dyDescent="0.3">
      <c r="A13" s="29" t="s">
        <v>452</v>
      </c>
      <c r="B13" s="30">
        <f t="shared" si="0"/>
        <v>43163</v>
      </c>
      <c r="C13" s="31" t="s">
        <v>11</v>
      </c>
      <c r="D13" s="32">
        <f t="shared" si="1"/>
        <v>43176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43182</v>
      </c>
      <c r="J13" s="41"/>
      <c r="K13" s="36">
        <f t="shared" si="4"/>
        <v>43196</v>
      </c>
    </row>
    <row r="14" spans="1:11" ht="26.25" customHeight="1" x14ac:dyDescent="0.3">
      <c r="A14" s="22" t="s">
        <v>453</v>
      </c>
      <c r="B14" s="6">
        <f t="shared" si="0"/>
        <v>43177</v>
      </c>
      <c r="C14" s="23" t="s">
        <v>11</v>
      </c>
      <c r="D14" s="7">
        <f t="shared" si="1"/>
        <v>43190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43196</v>
      </c>
      <c r="J14" s="42" t="s">
        <v>162</v>
      </c>
      <c r="K14" s="28">
        <f t="shared" si="4"/>
        <v>43210</v>
      </c>
    </row>
    <row r="15" spans="1:11" ht="26.25" customHeight="1" x14ac:dyDescent="0.3">
      <c r="A15" s="29" t="s">
        <v>454</v>
      </c>
      <c r="B15" s="30">
        <f t="shared" si="0"/>
        <v>43191</v>
      </c>
      <c r="C15" s="31" t="s">
        <v>11</v>
      </c>
      <c r="D15" s="32">
        <f t="shared" si="1"/>
        <v>43204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43210</v>
      </c>
      <c r="J15" s="41"/>
      <c r="K15" s="36">
        <f t="shared" si="4"/>
        <v>43224</v>
      </c>
    </row>
    <row r="16" spans="1:11" ht="26.25" customHeight="1" x14ac:dyDescent="0.3">
      <c r="A16" s="22" t="s">
        <v>455</v>
      </c>
      <c r="B16" s="6">
        <f t="shared" si="0"/>
        <v>43205</v>
      </c>
      <c r="C16" s="23" t="s">
        <v>11</v>
      </c>
      <c r="D16" s="7">
        <f t="shared" si="1"/>
        <v>43218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43224</v>
      </c>
      <c r="K16" s="28">
        <f t="shared" si="4"/>
        <v>43238</v>
      </c>
    </row>
    <row r="17" spans="1:11" ht="26.25" customHeight="1" x14ac:dyDescent="0.3">
      <c r="A17" s="29" t="s">
        <v>456</v>
      </c>
      <c r="B17" s="30">
        <f t="shared" si="0"/>
        <v>43219</v>
      </c>
      <c r="C17" s="31" t="s">
        <v>11</v>
      </c>
      <c r="D17" s="32">
        <f t="shared" si="1"/>
        <v>43232</v>
      </c>
      <c r="E17" s="33"/>
      <c r="F17" s="34">
        <f t="shared" si="2"/>
        <v>37043</v>
      </c>
      <c r="G17" s="33"/>
      <c r="H17" s="33">
        <f>+F17+14</f>
        <v>37057</v>
      </c>
      <c r="I17" s="36">
        <f>+D17+6</f>
        <v>43238</v>
      </c>
      <c r="J17" s="41"/>
      <c r="K17" s="36">
        <f t="shared" si="4"/>
        <v>43252</v>
      </c>
    </row>
    <row r="18" spans="1:11" ht="26.25" customHeight="1" x14ac:dyDescent="0.3">
      <c r="A18" s="22" t="s">
        <v>457</v>
      </c>
      <c r="B18" s="6">
        <f t="shared" si="0"/>
        <v>43233</v>
      </c>
      <c r="C18" s="23" t="s">
        <v>11</v>
      </c>
      <c r="D18" s="7">
        <f t="shared" si="1"/>
        <v>43246</v>
      </c>
      <c r="E18" s="24"/>
      <c r="F18" s="25">
        <f t="shared" si="2"/>
        <v>37058</v>
      </c>
      <c r="G18" s="24"/>
      <c r="H18" s="24">
        <v>37072</v>
      </c>
      <c r="I18" s="28">
        <f>+D18+6</f>
        <v>43252</v>
      </c>
      <c r="K18" s="28">
        <f t="shared" si="4"/>
        <v>43266</v>
      </c>
    </row>
    <row r="19" spans="1:11" ht="26.25" customHeight="1" x14ac:dyDescent="0.3">
      <c r="A19" s="29" t="s">
        <v>458</v>
      </c>
      <c r="B19" s="30">
        <f t="shared" si="0"/>
        <v>43247</v>
      </c>
      <c r="C19" s="31" t="s">
        <v>11</v>
      </c>
      <c r="D19" s="32">
        <f t="shared" si="1"/>
        <v>43260</v>
      </c>
      <c r="E19" s="33"/>
      <c r="F19" s="34" t="s">
        <v>24</v>
      </c>
      <c r="G19" s="33"/>
      <c r="H19" s="33"/>
      <c r="I19" s="36">
        <f t="shared" si="3"/>
        <v>43266</v>
      </c>
      <c r="J19" s="41" t="s">
        <v>132</v>
      </c>
      <c r="K19" s="36">
        <f t="shared" si="4"/>
        <v>43280</v>
      </c>
    </row>
    <row r="20" spans="1:11" ht="26.25" customHeight="1" x14ac:dyDescent="0.3">
      <c r="A20" s="72" t="s">
        <v>459</v>
      </c>
      <c r="B20" s="73">
        <f t="shared" si="0"/>
        <v>43261</v>
      </c>
      <c r="C20" s="74" t="s">
        <v>11</v>
      </c>
      <c r="D20" s="75">
        <f t="shared" si="1"/>
        <v>43274</v>
      </c>
      <c r="E20" s="76"/>
      <c r="F20" s="77">
        <v>37073</v>
      </c>
      <c r="G20" s="76"/>
      <c r="H20" s="76">
        <f>+F20+14</f>
        <v>37087</v>
      </c>
      <c r="I20" s="78">
        <f>+D20+6</f>
        <v>43280</v>
      </c>
      <c r="J20" s="79" t="s">
        <v>132</v>
      </c>
      <c r="K20" s="78">
        <f t="shared" si="4"/>
        <v>43294</v>
      </c>
    </row>
    <row r="21" spans="1:11" ht="26.25" customHeight="1" x14ac:dyDescent="0.3">
      <c r="A21" s="62" t="s">
        <v>460</v>
      </c>
      <c r="B21" s="30">
        <f t="shared" si="0"/>
        <v>43275</v>
      </c>
      <c r="C21" s="31" t="s">
        <v>11</v>
      </c>
      <c r="D21" s="32">
        <f>+B21+13</f>
        <v>43288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3"/>
        <v>43294</v>
      </c>
      <c r="J21" s="41" t="s">
        <v>132</v>
      </c>
      <c r="K21" s="36">
        <f t="shared" si="4"/>
        <v>43308</v>
      </c>
    </row>
    <row r="22" spans="1:11" ht="26.25" customHeight="1" x14ac:dyDescent="0.3">
      <c r="A22" s="61" t="s">
        <v>461</v>
      </c>
      <c r="B22" s="6">
        <f t="shared" si="0"/>
        <v>43289</v>
      </c>
      <c r="C22" s="23" t="s">
        <v>11</v>
      </c>
      <c r="D22" s="7">
        <f t="shared" si="1"/>
        <v>43302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43308</v>
      </c>
      <c r="J22" s="42" t="s">
        <v>132</v>
      </c>
      <c r="K22" s="28">
        <f t="shared" si="4"/>
        <v>43322</v>
      </c>
    </row>
    <row r="23" spans="1:11" ht="26.25" customHeight="1" x14ac:dyDescent="0.3">
      <c r="A23" s="62" t="s">
        <v>462</v>
      </c>
      <c r="B23" s="30">
        <f t="shared" si="0"/>
        <v>43303</v>
      </c>
      <c r="C23" s="31" t="s">
        <v>11</v>
      </c>
      <c r="D23" s="32">
        <f t="shared" si="1"/>
        <v>43316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43322</v>
      </c>
      <c r="J23" s="41" t="s">
        <v>132</v>
      </c>
      <c r="K23" s="36">
        <f t="shared" si="4"/>
        <v>43336</v>
      </c>
    </row>
    <row r="24" spans="1:11" ht="26.25" customHeight="1" x14ac:dyDescent="0.3">
      <c r="A24" s="61" t="s">
        <v>463</v>
      </c>
      <c r="B24" s="6">
        <f t="shared" si="0"/>
        <v>43317</v>
      </c>
      <c r="C24" s="23" t="s">
        <v>11</v>
      </c>
      <c r="D24" s="7">
        <f t="shared" si="1"/>
        <v>43330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43336</v>
      </c>
      <c r="J24" s="42" t="s">
        <v>132</v>
      </c>
      <c r="K24" s="28">
        <f t="shared" si="4"/>
        <v>43350</v>
      </c>
    </row>
    <row r="25" spans="1:11" ht="26.25" customHeight="1" x14ac:dyDescent="0.3">
      <c r="A25" s="62" t="s">
        <v>464</v>
      </c>
      <c r="B25" s="30">
        <f t="shared" si="0"/>
        <v>43331</v>
      </c>
      <c r="C25" s="31" t="s">
        <v>11</v>
      </c>
      <c r="D25" s="32">
        <f t="shared" si="1"/>
        <v>43344</v>
      </c>
      <c r="E25" s="33"/>
      <c r="F25" s="34">
        <f t="shared" si="5"/>
        <v>37150</v>
      </c>
      <c r="G25" s="33"/>
      <c r="H25" s="33">
        <v>37164</v>
      </c>
      <c r="I25" s="36">
        <f>+D25+6</f>
        <v>43350</v>
      </c>
      <c r="J25" s="41"/>
      <c r="K25" s="36">
        <f t="shared" si="4"/>
        <v>43364</v>
      </c>
    </row>
    <row r="26" spans="1:11" ht="26.25" customHeight="1" x14ac:dyDescent="0.3">
      <c r="A26" s="61" t="s">
        <v>465</v>
      </c>
      <c r="B26" s="6">
        <f t="shared" si="0"/>
        <v>43345</v>
      </c>
      <c r="C26" s="23" t="s">
        <v>11</v>
      </c>
      <c r="D26" s="7">
        <f t="shared" si="1"/>
        <v>43358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43364</v>
      </c>
      <c r="J26" s="42"/>
      <c r="K26" s="28">
        <f t="shared" si="4"/>
        <v>43378</v>
      </c>
    </row>
    <row r="27" spans="1:11" ht="26.25" customHeight="1" x14ac:dyDescent="0.3">
      <c r="A27" s="62" t="s">
        <v>466</v>
      </c>
      <c r="B27" s="30">
        <f t="shared" si="0"/>
        <v>43359</v>
      </c>
      <c r="C27" s="31" t="s">
        <v>11</v>
      </c>
      <c r="D27" s="32">
        <f t="shared" si="1"/>
        <v>43372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43378</v>
      </c>
      <c r="J27" s="41"/>
      <c r="K27" s="36">
        <f t="shared" si="4"/>
        <v>43392</v>
      </c>
    </row>
    <row r="28" spans="1:11" ht="26.25" customHeight="1" x14ac:dyDescent="0.3">
      <c r="A28" s="61" t="s">
        <v>467</v>
      </c>
      <c r="B28" s="6">
        <f t="shared" si="0"/>
        <v>43373</v>
      </c>
      <c r="C28" s="23" t="s">
        <v>11</v>
      </c>
      <c r="D28" s="7">
        <f t="shared" si="1"/>
        <v>43386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43392</v>
      </c>
      <c r="J28" s="42"/>
      <c r="K28" s="28">
        <f t="shared" si="4"/>
        <v>43406</v>
      </c>
    </row>
    <row r="29" spans="1:11" ht="26.25" customHeight="1" x14ac:dyDescent="0.3">
      <c r="A29" s="62" t="s">
        <v>468</v>
      </c>
      <c r="B29" s="30">
        <f t="shared" si="0"/>
        <v>43387</v>
      </c>
      <c r="C29" s="31" t="s">
        <v>11</v>
      </c>
      <c r="D29" s="32">
        <f t="shared" si="1"/>
        <v>43400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43406</v>
      </c>
      <c r="J29" s="41"/>
      <c r="K29" s="36">
        <f t="shared" si="4"/>
        <v>43420</v>
      </c>
    </row>
    <row r="30" spans="1:11" ht="26.25" customHeight="1" x14ac:dyDescent="0.3">
      <c r="A30" s="61" t="s">
        <v>469</v>
      </c>
      <c r="B30" s="6">
        <f t="shared" si="0"/>
        <v>43401</v>
      </c>
      <c r="C30" s="23" t="s">
        <v>11</v>
      </c>
      <c r="D30" s="7">
        <f t="shared" si="1"/>
        <v>43414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3"/>
        <v>43420</v>
      </c>
      <c r="J30" s="42"/>
      <c r="K30" s="28">
        <f t="shared" si="4"/>
        <v>43434</v>
      </c>
    </row>
    <row r="31" spans="1:11" ht="26.25" customHeight="1" x14ac:dyDescent="0.3">
      <c r="A31" s="62" t="s">
        <v>470</v>
      </c>
      <c r="B31" s="30">
        <f t="shared" si="0"/>
        <v>43415</v>
      </c>
      <c r="C31" s="31" t="s">
        <v>11</v>
      </c>
      <c r="D31" s="32">
        <f t="shared" si="1"/>
        <v>43428</v>
      </c>
      <c r="E31" s="33"/>
      <c r="F31" s="34">
        <f t="shared" si="5"/>
        <v>37241</v>
      </c>
      <c r="G31" s="33"/>
      <c r="H31" s="33">
        <v>37256</v>
      </c>
      <c r="I31" s="36">
        <f>+D31+6</f>
        <v>43434</v>
      </c>
      <c r="J31" s="41"/>
      <c r="K31" s="36">
        <f t="shared" si="4"/>
        <v>43448</v>
      </c>
    </row>
    <row r="32" spans="1:11" ht="26.25" customHeight="1" x14ac:dyDescent="0.3">
      <c r="A32" s="61" t="s">
        <v>471</v>
      </c>
      <c r="B32" s="6">
        <f t="shared" si="0"/>
        <v>43429</v>
      </c>
      <c r="C32" s="23" t="s">
        <v>11</v>
      </c>
      <c r="D32" s="7">
        <f t="shared" si="1"/>
        <v>43442</v>
      </c>
      <c r="E32" s="24"/>
      <c r="F32" s="25" t="s">
        <v>24</v>
      </c>
      <c r="G32" s="24"/>
      <c r="H32" s="24"/>
      <c r="I32" s="28">
        <f t="shared" si="3"/>
        <v>43448</v>
      </c>
      <c r="J32" s="42"/>
      <c r="K32" s="28">
        <f>+I32+13</f>
        <v>43461</v>
      </c>
    </row>
    <row r="33" spans="1:11" ht="26.25" customHeight="1" x14ac:dyDescent="0.3">
      <c r="A33" s="62" t="s">
        <v>472</v>
      </c>
      <c r="B33" s="30">
        <f t="shared" si="0"/>
        <v>43443</v>
      </c>
      <c r="C33" s="31" t="s">
        <v>11</v>
      </c>
      <c r="D33" s="32">
        <f t="shared" si="1"/>
        <v>43456</v>
      </c>
      <c r="E33" s="33"/>
      <c r="F33" s="34" t="s">
        <v>24</v>
      </c>
      <c r="G33" s="33"/>
      <c r="H33" s="33"/>
      <c r="I33" s="36">
        <f>+D33+5</f>
        <v>43461</v>
      </c>
      <c r="J33" s="41"/>
      <c r="K33" s="36">
        <f>+I33+15</f>
        <v>43476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42885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"/>
  <sheetViews>
    <sheetView topLeftCell="A19" zoomScale="110" zoomScaleNormal="110" workbookViewId="0">
      <selection activeCell="P9" sqref="P9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419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418</v>
      </c>
      <c r="B7" s="30">
        <v>42715</v>
      </c>
      <c r="C7" s="31" t="s">
        <v>11</v>
      </c>
      <c r="D7" s="32">
        <f>+B7+13</f>
        <v>42728</v>
      </c>
      <c r="E7" s="33"/>
      <c r="F7" s="34" t="s">
        <v>24</v>
      </c>
      <c r="G7" s="35"/>
      <c r="H7" s="33"/>
      <c r="I7" s="36">
        <f>+D7+6</f>
        <v>42734</v>
      </c>
      <c r="J7" s="41"/>
      <c r="K7" s="36">
        <f>+I8</f>
        <v>42748</v>
      </c>
    </row>
    <row r="8" spans="1:11" ht="26.25" customHeight="1" x14ac:dyDescent="0.3">
      <c r="A8" s="26" t="s">
        <v>420</v>
      </c>
      <c r="B8" s="6">
        <f t="shared" ref="B8:B33" si="0">+D7+1</f>
        <v>42729</v>
      </c>
      <c r="C8" s="23" t="s">
        <v>11</v>
      </c>
      <c r="D8" s="7">
        <f t="shared" ref="D8:D33" si="1">+B8+13</f>
        <v>42742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2" si="3">+D8+6</f>
        <v>42748</v>
      </c>
      <c r="J8" s="42"/>
      <c r="K8" s="28">
        <f>+I9</f>
        <v>42762</v>
      </c>
    </row>
    <row r="9" spans="1:11" ht="26.25" customHeight="1" x14ac:dyDescent="0.3">
      <c r="A9" s="29" t="s">
        <v>421</v>
      </c>
      <c r="B9" s="30">
        <f t="shared" si="0"/>
        <v>42743</v>
      </c>
      <c r="C9" s="31" t="s">
        <v>11</v>
      </c>
      <c r="D9" s="32">
        <f t="shared" si="1"/>
        <v>42756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42762</v>
      </c>
      <c r="J9" s="41"/>
      <c r="K9" s="36">
        <f t="shared" ref="K9:K31" si="4">+I10</f>
        <v>42776</v>
      </c>
    </row>
    <row r="10" spans="1:11" ht="26.25" customHeight="1" x14ac:dyDescent="0.3">
      <c r="A10" s="22" t="s">
        <v>422</v>
      </c>
      <c r="B10" s="6">
        <f t="shared" si="0"/>
        <v>42757</v>
      </c>
      <c r="C10" s="23" t="s">
        <v>11</v>
      </c>
      <c r="D10" s="7">
        <f t="shared" si="1"/>
        <v>42770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42776</v>
      </c>
      <c r="J10" s="42"/>
      <c r="K10" s="28">
        <f t="shared" si="4"/>
        <v>42790</v>
      </c>
    </row>
    <row r="11" spans="1:11" ht="26.25" customHeight="1" x14ac:dyDescent="0.3">
      <c r="A11" s="29" t="s">
        <v>423</v>
      </c>
      <c r="B11" s="30">
        <f t="shared" si="0"/>
        <v>42771</v>
      </c>
      <c r="C11" s="31" t="s">
        <v>11</v>
      </c>
      <c r="D11" s="32">
        <f t="shared" si="1"/>
        <v>42784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42790</v>
      </c>
      <c r="J11" s="41"/>
      <c r="K11" s="36">
        <f t="shared" si="4"/>
        <v>42804</v>
      </c>
    </row>
    <row r="12" spans="1:11" ht="26.25" customHeight="1" x14ac:dyDescent="0.3">
      <c r="A12" s="22" t="s">
        <v>424</v>
      </c>
      <c r="B12" s="6">
        <f t="shared" si="0"/>
        <v>42785</v>
      </c>
      <c r="C12" s="23" t="s">
        <v>11</v>
      </c>
      <c r="D12" s="7">
        <f t="shared" si="1"/>
        <v>42798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42804</v>
      </c>
      <c r="J12" s="42"/>
      <c r="K12" s="28">
        <f t="shared" si="4"/>
        <v>42818</v>
      </c>
    </row>
    <row r="13" spans="1:11" ht="26.25" customHeight="1" x14ac:dyDescent="0.3">
      <c r="A13" s="29" t="s">
        <v>425</v>
      </c>
      <c r="B13" s="30">
        <f t="shared" si="0"/>
        <v>42799</v>
      </c>
      <c r="C13" s="31" t="s">
        <v>11</v>
      </c>
      <c r="D13" s="32">
        <f t="shared" si="1"/>
        <v>42812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42818</v>
      </c>
      <c r="J13" s="41"/>
      <c r="K13" s="36">
        <f t="shared" si="4"/>
        <v>42832</v>
      </c>
    </row>
    <row r="14" spans="1:11" ht="26.25" customHeight="1" x14ac:dyDescent="0.3">
      <c r="A14" s="22" t="s">
        <v>426</v>
      </c>
      <c r="B14" s="6">
        <f t="shared" si="0"/>
        <v>42813</v>
      </c>
      <c r="C14" s="23" t="s">
        <v>11</v>
      </c>
      <c r="D14" s="7">
        <f t="shared" si="1"/>
        <v>42826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42832</v>
      </c>
      <c r="J14" s="42"/>
      <c r="K14" s="28">
        <f t="shared" si="4"/>
        <v>42846</v>
      </c>
    </row>
    <row r="15" spans="1:11" ht="26.25" customHeight="1" x14ac:dyDescent="0.3">
      <c r="A15" s="29" t="s">
        <v>427</v>
      </c>
      <c r="B15" s="30">
        <f t="shared" si="0"/>
        <v>42827</v>
      </c>
      <c r="C15" s="31" t="s">
        <v>11</v>
      </c>
      <c r="D15" s="32">
        <f t="shared" si="1"/>
        <v>42840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42846</v>
      </c>
      <c r="J15" s="41"/>
      <c r="K15" s="36">
        <f t="shared" si="4"/>
        <v>42860</v>
      </c>
    </row>
    <row r="16" spans="1:11" ht="26.25" customHeight="1" x14ac:dyDescent="0.3">
      <c r="A16" s="22" t="s">
        <v>428</v>
      </c>
      <c r="B16" s="6">
        <f t="shared" si="0"/>
        <v>42841</v>
      </c>
      <c r="C16" s="23" t="s">
        <v>11</v>
      </c>
      <c r="D16" s="7">
        <f t="shared" si="1"/>
        <v>42854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42860</v>
      </c>
      <c r="J16" s="42" t="s">
        <v>162</v>
      </c>
      <c r="K16" s="28">
        <f t="shared" si="4"/>
        <v>42874</v>
      </c>
    </row>
    <row r="17" spans="1:11" ht="26.25" customHeight="1" x14ac:dyDescent="0.3">
      <c r="A17" s="29" t="s">
        <v>429</v>
      </c>
      <c r="B17" s="30">
        <f t="shared" si="0"/>
        <v>42855</v>
      </c>
      <c r="C17" s="31" t="s">
        <v>11</v>
      </c>
      <c r="D17" s="32">
        <f t="shared" si="1"/>
        <v>42868</v>
      </c>
      <c r="E17" s="33"/>
      <c r="F17" s="34">
        <f t="shared" si="2"/>
        <v>37043</v>
      </c>
      <c r="G17" s="33"/>
      <c r="H17" s="33">
        <f>+F17+14</f>
        <v>37057</v>
      </c>
      <c r="I17" s="36">
        <f>+D17+6</f>
        <v>42874</v>
      </c>
      <c r="J17" s="41"/>
      <c r="K17" s="36">
        <f t="shared" si="4"/>
        <v>42888</v>
      </c>
    </row>
    <row r="18" spans="1:11" ht="26.25" customHeight="1" x14ac:dyDescent="0.3">
      <c r="A18" s="22" t="s">
        <v>430</v>
      </c>
      <c r="B18" s="6">
        <f t="shared" si="0"/>
        <v>42869</v>
      </c>
      <c r="C18" s="23" t="s">
        <v>11</v>
      </c>
      <c r="D18" s="7">
        <f t="shared" si="1"/>
        <v>42882</v>
      </c>
      <c r="E18" s="24"/>
      <c r="F18" s="25">
        <f t="shared" si="2"/>
        <v>37058</v>
      </c>
      <c r="G18" s="24"/>
      <c r="H18" s="24">
        <v>37072</v>
      </c>
      <c r="I18" s="28">
        <f>+D18+6</f>
        <v>42888</v>
      </c>
      <c r="K18" s="28">
        <f t="shared" si="4"/>
        <v>42902</v>
      </c>
    </row>
    <row r="19" spans="1:11" ht="26.25" customHeight="1" x14ac:dyDescent="0.3">
      <c r="A19" s="29" t="s">
        <v>431</v>
      </c>
      <c r="B19" s="30">
        <f t="shared" si="0"/>
        <v>42883</v>
      </c>
      <c r="C19" s="31" t="s">
        <v>11</v>
      </c>
      <c r="D19" s="32">
        <f t="shared" si="1"/>
        <v>42896</v>
      </c>
      <c r="E19" s="33"/>
      <c r="F19" s="34" t="s">
        <v>24</v>
      </c>
      <c r="G19" s="33"/>
      <c r="H19" s="33"/>
      <c r="I19" s="36">
        <f t="shared" si="3"/>
        <v>42902</v>
      </c>
      <c r="J19" s="41" t="s">
        <v>132</v>
      </c>
      <c r="K19" s="36">
        <f t="shared" si="4"/>
        <v>42916</v>
      </c>
    </row>
    <row r="20" spans="1:11" ht="26.25" customHeight="1" x14ac:dyDescent="0.3">
      <c r="A20" s="72" t="s">
        <v>432</v>
      </c>
      <c r="B20" s="73">
        <f t="shared" si="0"/>
        <v>42897</v>
      </c>
      <c r="C20" s="74" t="s">
        <v>11</v>
      </c>
      <c r="D20" s="75">
        <f t="shared" si="1"/>
        <v>42910</v>
      </c>
      <c r="E20" s="76"/>
      <c r="F20" s="77">
        <v>37073</v>
      </c>
      <c r="G20" s="76"/>
      <c r="H20" s="76">
        <f>+F20+14</f>
        <v>37087</v>
      </c>
      <c r="I20" s="78">
        <f>+D20+6</f>
        <v>42916</v>
      </c>
      <c r="J20" s="79" t="s">
        <v>132</v>
      </c>
      <c r="K20" s="78">
        <f t="shared" si="4"/>
        <v>42930</v>
      </c>
    </row>
    <row r="21" spans="1:11" ht="26.25" customHeight="1" x14ac:dyDescent="0.3">
      <c r="A21" s="62" t="s">
        <v>433</v>
      </c>
      <c r="B21" s="30">
        <f t="shared" si="0"/>
        <v>42911</v>
      </c>
      <c r="C21" s="31" t="s">
        <v>11</v>
      </c>
      <c r="D21" s="32">
        <f t="shared" si="1"/>
        <v>42924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3"/>
        <v>42930</v>
      </c>
      <c r="J21" s="41" t="s">
        <v>132</v>
      </c>
      <c r="K21" s="36">
        <f t="shared" si="4"/>
        <v>42944</v>
      </c>
    </row>
    <row r="22" spans="1:11" ht="26.25" customHeight="1" x14ac:dyDescent="0.3">
      <c r="A22" s="61" t="s">
        <v>434</v>
      </c>
      <c r="B22" s="6">
        <f t="shared" si="0"/>
        <v>42925</v>
      </c>
      <c r="C22" s="23" t="s">
        <v>11</v>
      </c>
      <c r="D22" s="7">
        <f t="shared" si="1"/>
        <v>42938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42944</v>
      </c>
      <c r="J22" s="42" t="s">
        <v>132</v>
      </c>
      <c r="K22" s="28">
        <f t="shared" si="4"/>
        <v>42958</v>
      </c>
    </row>
    <row r="23" spans="1:11" ht="26.25" customHeight="1" x14ac:dyDescent="0.3">
      <c r="A23" s="62" t="s">
        <v>435</v>
      </c>
      <c r="B23" s="30">
        <f t="shared" si="0"/>
        <v>42939</v>
      </c>
      <c r="C23" s="31" t="s">
        <v>11</v>
      </c>
      <c r="D23" s="32">
        <f t="shared" si="1"/>
        <v>42952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42958</v>
      </c>
      <c r="J23" s="41" t="s">
        <v>132</v>
      </c>
      <c r="K23" s="36">
        <f t="shared" si="4"/>
        <v>42972</v>
      </c>
    </row>
    <row r="24" spans="1:11" ht="26.25" customHeight="1" x14ac:dyDescent="0.3">
      <c r="A24" s="61" t="s">
        <v>436</v>
      </c>
      <c r="B24" s="6">
        <f t="shared" si="0"/>
        <v>42953</v>
      </c>
      <c r="C24" s="23" t="s">
        <v>11</v>
      </c>
      <c r="D24" s="7">
        <f t="shared" si="1"/>
        <v>42966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42972</v>
      </c>
      <c r="J24" s="42" t="s">
        <v>132</v>
      </c>
      <c r="K24" s="28">
        <f t="shared" si="4"/>
        <v>42986</v>
      </c>
    </row>
    <row r="25" spans="1:11" ht="26.25" customHeight="1" x14ac:dyDescent="0.3">
      <c r="A25" s="62" t="s">
        <v>437</v>
      </c>
      <c r="B25" s="30">
        <f t="shared" si="0"/>
        <v>42967</v>
      </c>
      <c r="C25" s="31" t="s">
        <v>11</v>
      </c>
      <c r="D25" s="32">
        <f t="shared" si="1"/>
        <v>42980</v>
      </c>
      <c r="E25" s="33"/>
      <c r="F25" s="34">
        <f t="shared" si="5"/>
        <v>37150</v>
      </c>
      <c r="G25" s="33"/>
      <c r="H25" s="33">
        <v>37164</v>
      </c>
      <c r="I25" s="36">
        <f>+D25+6</f>
        <v>42986</v>
      </c>
      <c r="J25" s="41"/>
      <c r="K25" s="36">
        <f t="shared" si="4"/>
        <v>43000</v>
      </c>
    </row>
    <row r="26" spans="1:11" ht="26.25" customHeight="1" x14ac:dyDescent="0.3">
      <c r="A26" s="61" t="s">
        <v>438</v>
      </c>
      <c r="B26" s="6">
        <f t="shared" si="0"/>
        <v>42981</v>
      </c>
      <c r="C26" s="23" t="s">
        <v>11</v>
      </c>
      <c r="D26" s="7">
        <f t="shared" si="1"/>
        <v>42994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43000</v>
      </c>
      <c r="J26" s="42"/>
      <c r="K26" s="28">
        <f t="shared" si="4"/>
        <v>43014</v>
      </c>
    </row>
    <row r="27" spans="1:11" ht="26.25" customHeight="1" x14ac:dyDescent="0.3">
      <c r="A27" s="62" t="s">
        <v>439</v>
      </c>
      <c r="B27" s="30">
        <f t="shared" si="0"/>
        <v>42995</v>
      </c>
      <c r="C27" s="31" t="s">
        <v>11</v>
      </c>
      <c r="D27" s="32">
        <f t="shared" si="1"/>
        <v>43008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43014</v>
      </c>
      <c r="J27" s="41" t="s">
        <v>363</v>
      </c>
      <c r="K27" s="36">
        <f t="shared" si="4"/>
        <v>43028</v>
      </c>
    </row>
    <row r="28" spans="1:11" ht="26.25" customHeight="1" x14ac:dyDescent="0.3">
      <c r="A28" s="61" t="s">
        <v>440</v>
      </c>
      <c r="B28" s="6">
        <f t="shared" si="0"/>
        <v>43009</v>
      </c>
      <c r="C28" s="23" t="s">
        <v>11</v>
      </c>
      <c r="D28" s="7">
        <f t="shared" si="1"/>
        <v>43022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43028</v>
      </c>
      <c r="J28" s="42"/>
      <c r="K28" s="28">
        <f t="shared" si="4"/>
        <v>43042</v>
      </c>
    </row>
    <row r="29" spans="1:11" ht="26.25" customHeight="1" x14ac:dyDescent="0.3">
      <c r="A29" s="62" t="s">
        <v>441</v>
      </c>
      <c r="B29" s="30">
        <f t="shared" si="0"/>
        <v>43023</v>
      </c>
      <c r="C29" s="31" t="s">
        <v>11</v>
      </c>
      <c r="D29" s="32">
        <f t="shared" si="1"/>
        <v>43036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43042</v>
      </c>
      <c r="J29" s="41"/>
      <c r="K29" s="36">
        <f t="shared" si="4"/>
        <v>43056</v>
      </c>
    </row>
    <row r="30" spans="1:11" ht="26.25" customHeight="1" x14ac:dyDescent="0.3">
      <c r="A30" s="61" t="s">
        <v>442</v>
      </c>
      <c r="B30" s="6">
        <f t="shared" si="0"/>
        <v>43037</v>
      </c>
      <c r="C30" s="23" t="s">
        <v>11</v>
      </c>
      <c r="D30" s="7">
        <f t="shared" si="1"/>
        <v>43050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3"/>
        <v>43056</v>
      </c>
      <c r="J30" s="42"/>
      <c r="K30" s="28">
        <f t="shared" si="4"/>
        <v>43070</v>
      </c>
    </row>
    <row r="31" spans="1:11" ht="26.25" customHeight="1" x14ac:dyDescent="0.3">
      <c r="A31" s="62" t="s">
        <v>443</v>
      </c>
      <c r="B31" s="30">
        <f t="shared" si="0"/>
        <v>43051</v>
      </c>
      <c r="C31" s="31" t="s">
        <v>11</v>
      </c>
      <c r="D31" s="32">
        <f t="shared" si="1"/>
        <v>43064</v>
      </c>
      <c r="E31" s="33"/>
      <c r="F31" s="34">
        <f t="shared" si="5"/>
        <v>37241</v>
      </c>
      <c r="G31" s="33"/>
      <c r="H31" s="33">
        <v>37256</v>
      </c>
      <c r="I31" s="36">
        <f>+D31+6</f>
        <v>43070</v>
      </c>
      <c r="J31" s="41"/>
      <c r="K31" s="36">
        <f t="shared" si="4"/>
        <v>43084</v>
      </c>
    </row>
    <row r="32" spans="1:11" ht="26.25" customHeight="1" x14ac:dyDescent="0.3">
      <c r="A32" s="61" t="s">
        <v>444</v>
      </c>
      <c r="B32" s="6">
        <f t="shared" si="0"/>
        <v>43065</v>
      </c>
      <c r="C32" s="23" t="s">
        <v>11</v>
      </c>
      <c r="D32" s="7">
        <f t="shared" si="1"/>
        <v>43078</v>
      </c>
      <c r="E32" s="24"/>
      <c r="F32" s="25" t="s">
        <v>24</v>
      </c>
      <c r="G32" s="24"/>
      <c r="H32" s="24"/>
      <c r="I32" s="28">
        <f t="shared" si="3"/>
        <v>43084</v>
      </c>
      <c r="J32" s="42"/>
      <c r="K32" s="28">
        <f>+I32+14</f>
        <v>43098</v>
      </c>
    </row>
    <row r="33" spans="1:11" ht="26.25" customHeight="1" x14ac:dyDescent="0.3">
      <c r="A33" s="62" t="s">
        <v>445</v>
      </c>
      <c r="B33" s="30">
        <f t="shared" si="0"/>
        <v>43079</v>
      </c>
      <c r="C33" s="31" t="s">
        <v>11</v>
      </c>
      <c r="D33" s="32">
        <f t="shared" si="1"/>
        <v>43092</v>
      </c>
      <c r="E33" s="33"/>
      <c r="F33" s="34" t="s">
        <v>24</v>
      </c>
      <c r="G33" s="33"/>
      <c r="H33" s="33"/>
      <c r="I33" s="36">
        <f>+D33+6</f>
        <v>43098</v>
      </c>
      <c r="J33" s="41"/>
      <c r="K33" s="36">
        <f>+I33+14</f>
        <v>43112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42885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8"/>
  <sheetViews>
    <sheetView topLeftCell="A16" workbookViewId="0"/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392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390</v>
      </c>
      <c r="B7" s="30">
        <v>42351</v>
      </c>
      <c r="C7" s="31" t="s">
        <v>11</v>
      </c>
      <c r="D7" s="32">
        <f>+B7+13</f>
        <v>42364</v>
      </c>
      <c r="E7" s="33"/>
      <c r="F7" s="34" t="s">
        <v>24</v>
      </c>
      <c r="G7" s="35"/>
      <c r="H7" s="33"/>
      <c r="I7" s="36">
        <f>+D7+5</f>
        <v>42369</v>
      </c>
      <c r="J7" s="41"/>
      <c r="K7" s="36">
        <f>+I8</f>
        <v>42384</v>
      </c>
    </row>
    <row r="8" spans="1:11" ht="26.25" customHeight="1" x14ac:dyDescent="0.3">
      <c r="A8" s="26" t="s">
        <v>393</v>
      </c>
      <c r="B8" s="6">
        <f t="shared" ref="B8:B33" si="0">+D7+1</f>
        <v>42365</v>
      </c>
      <c r="C8" s="23" t="s">
        <v>11</v>
      </c>
      <c r="D8" s="7">
        <f t="shared" ref="D8:D33" si="1">+B8+13</f>
        <v>42378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2" si="3">+D8+6</f>
        <v>42384</v>
      </c>
      <c r="J8" s="42"/>
      <c r="K8" s="28">
        <f>+I9</f>
        <v>42398</v>
      </c>
    </row>
    <row r="9" spans="1:11" ht="26.25" customHeight="1" x14ac:dyDescent="0.3">
      <c r="A9" s="29" t="s">
        <v>394</v>
      </c>
      <c r="B9" s="30">
        <f t="shared" si="0"/>
        <v>42379</v>
      </c>
      <c r="C9" s="31" t="s">
        <v>11</v>
      </c>
      <c r="D9" s="32">
        <f t="shared" si="1"/>
        <v>42392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42398</v>
      </c>
      <c r="J9" s="41"/>
      <c r="K9" s="36">
        <f t="shared" ref="K9:K31" si="4">+I10</f>
        <v>42412</v>
      </c>
    </row>
    <row r="10" spans="1:11" ht="26.25" customHeight="1" x14ac:dyDescent="0.3">
      <c r="A10" s="22" t="s">
        <v>395</v>
      </c>
      <c r="B10" s="6">
        <f t="shared" si="0"/>
        <v>42393</v>
      </c>
      <c r="C10" s="23" t="s">
        <v>11</v>
      </c>
      <c r="D10" s="7">
        <f t="shared" si="1"/>
        <v>42406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42412</v>
      </c>
      <c r="J10" s="42"/>
      <c r="K10" s="28">
        <f t="shared" si="4"/>
        <v>42426</v>
      </c>
    </row>
    <row r="11" spans="1:11" ht="26.25" customHeight="1" x14ac:dyDescent="0.3">
      <c r="A11" s="29" t="s">
        <v>396</v>
      </c>
      <c r="B11" s="30">
        <f t="shared" si="0"/>
        <v>42407</v>
      </c>
      <c r="C11" s="31" t="s">
        <v>11</v>
      </c>
      <c r="D11" s="32">
        <f t="shared" si="1"/>
        <v>42420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42426</v>
      </c>
      <c r="J11" s="41"/>
      <c r="K11" s="36">
        <f t="shared" si="4"/>
        <v>42440</v>
      </c>
    </row>
    <row r="12" spans="1:11" ht="26.25" customHeight="1" x14ac:dyDescent="0.3">
      <c r="A12" s="22" t="s">
        <v>397</v>
      </c>
      <c r="B12" s="6">
        <f t="shared" si="0"/>
        <v>42421</v>
      </c>
      <c r="C12" s="23" t="s">
        <v>11</v>
      </c>
      <c r="D12" s="7">
        <f t="shared" si="1"/>
        <v>42434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42440</v>
      </c>
      <c r="J12" s="42"/>
      <c r="K12" s="28">
        <f t="shared" si="4"/>
        <v>42454</v>
      </c>
    </row>
    <row r="13" spans="1:11" ht="26.25" customHeight="1" x14ac:dyDescent="0.3">
      <c r="A13" s="29" t="s">
        <v>398</v>
      </c>
      <c r="B13" s="30">
        <f t="shared" si="0"/>
        <v>42435</v>
      </c>
      <c r="C13" s="31" t="s">
        <v>11</v>
      </c>
      <c r="D13" s="32">
        <f t="shared" si="1"/>
        <v>42448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42454</v>
      </c>
      <c r="J13" s="41"/>
      <c r="K13" s="36">
        <f t="shared" si="4"/>
        <v>42468</v>
      </c>
    </row>
    <row r="14" spans="1:11" ht="26.25" customHeight="1" x14ac:dyDescent="0.3">
      <c r="A14" s="22" t="s">
        <v>399</v>
      </c>
      <c r="B14" s="6">
        <f t="shared" si="0"/>
        <v>42449</v>
      </c>
      <c r="C14" s="23" t="s">
        <v>11</v>
      </c>
      <c r="D14" s="7">
        <f t="shared" si="1"/>
        <v>42462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42468</v>
      </c>
      <c r="J14" s="42"/>
      <c r="K14" s="28">
        <f t="shared" si="4"/>
        <v>42482</v>
      </c>
    </row>
    <row r="15" spans="1:11" ht="26.25" customHeight="1" x14ac:dyDescent="0.3">
      <c r="A15" s="29" t="s">
        <v>400</v>
      </c>
      <c r="B15" s="30">
        <f t="shared" si="0"/>
        <v>42463</v>
      </c>
      <c r="C15" s="31" t="s">
        <v>11</v>
      </c>
      <c r="D15" s="32">
        <f t="shared" si="1"/>
        <v>42476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42482</v>
      </c>
      <c r="J15" s="41"/>
      <c r="K15" s="36">
        <f t="shared" si="4"/>
        <v>42496</v>
      </c>
    </row>
    <row r="16" spans="1:11" ht="26.25" customHeight="1" x14ac:dyDescent="0.3">
      <c r="A16" s="22" t="s">
        <v>401</v>
      </c>
      <c r="B16" s="6">
        <f t="shared" si="0"/>
        <v>42477</v>
      </c>
      <c r="C16" s="23" t="s">
        <v>11</v>
      </c>
      <c r="D16" s="7">
        <f t="shared" si="1"/>
        <v>42490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42496</v>
      </c>
      <c r="J16" s="42" t="s">
        <v>162</v>
      </c>
      <c r="K16" s="28">
        <f t="shared" si="4"/>
        <v>42510</v>
      </c>
    </row>
    <row r="17" spans="1:11" ht="26.25" customHeight="1" x14ac:dyDescent="0.3">
      <c r="A17" s="29" t="s">
        <v>402</v>
      </c>
      <c r="B17" s="30">
        <f t="shared" si="0"/>
        <v>42491</v>
      </c>
      <c r="C17" s="31" t="s">
        <v>11</v>
      </c>
      <c r="D17" s="32">
        <f t="shared" si="1"/>
        <v>42504</v>
      </c>
      <c r="E17" s="33"/>
      <c r="F17" s="34">
        <f t="shared" si="2"/>
        <v>37043</v>
      </c>
      <c r="G17" s="33"/>
      <c r="H17" s="33">
        <f>+F17+14</f>
        <v>37057</v>
      </c>
      <c r="I17" s="36">
        <f>+D17+6</f>
        <v>42510</v>
      </c>
      <c r="J17" s="41"/>
      <c r="K17" s="36">
        <f t="shared" si="4"/>
        <v>42524</v>
      </c>
    </row>
    <row r="18" spans="1:11" ht="26.25" customHeight="1" x14ac:dyDescent="0.3">
      <c r="A18" s="22" t="s">
        <v>403</v>
      </c>
      <c r="B18" s="6">
        <f t="shared" si="0"/>
        <v>42505</v>
      </c>
      <c r="C18" s="23" t="s">
        <v>11</v>
      </c>
      <c r="D18" s="7">
        <f t="shared" si="1"/>
        <v>42518</v>
      </c>
      <c r="E18" s="24"/>
      <c r="F18" s="25">
        <f t="shared" si="2"/>
        <v>37058</v>
      </c>
      <c r="G18" s="24"/>
      <c r="H18" s="24">
        <v>37072</v>
      </c>
      <c r="I18" s="28">
        <f>+D18+6</f>
        <v>42524</v>
      </c>
      <c r="K18" s="28">
        <f t="shared" si="4"/>
        <v>42538</v>
      </c>
    </row>
    <row r="19" spans="1:11" ht="26.25" customHeight="1" x14ac:dyDescent="0.3">
      <c r="A19" s="29" t="s">
        <v>404</v>
      </c>
      <c r="B19" s="30">
        <f t="shared" si="0"/>
        <v>42519</v>
      </c>
      <c r="C19" s="31" t="s">
        <v>11</v>
      </c>
      <c r="D19" s="32">
        <f t="shared" si="1"/>
        <v>42532</v>
      </c>
      <c r="E19" s="33"/>
      <c r="F19" s="34" t="s">
        <v>24</v>
      </c>
      <c r="G19" s="33"/>
      <c r="H19" s="33"/>
      <c r="I19" s="36">
        <f t="shared" si="3"/>
        <v>42538</v>
      </c>
      <c r="J19" s="41" t="s">
        <v>132</v>
      </c>
      <c r="K19" s="36">
        <f t="shared" si="4"/>
        <v>42552</v>
      </c>
    </row>
    <row r="20" spans="1:11" ht="26.25" customHeight="1" x14ac:dyDescent="0.3">
      <c r="A20" s="72" t="s">
        <v>405</v>
      </c>
      <c r="B20" s="73">
        <f t="shared" si="0"/>
        <v>42533</v>
      </c>
      <c r="C20" s="74" t="s">
        <v>11</v>
      </c>
      <c r="D20" s="75">
        <f t="shared" si="1"/>
        <v>42546</v>
      </c>
      <c r="E20" s="76"/>
      <c r="F20" s="77">
        <v>37073</v>
      </c>
      <c r="G20" s="76"/>
      <c r="H20" s="76">
        <f>+F20+14</f>
        <v>37087</v>
      </c>
      <c r="I20" s="78">
        <f>+D20+6</f>
        <v>42552</v>
      </c>
      <c r="J20" s="79" t="s">
        <v>132</v>
      </c>
      <c r="K20" s="78">
        <f t="shared" si="4"/>
        <v>42566</v>
      </c>
    </row>
    <row r="21" spans="1:11" ht="26.25" customHeight="1" x14ac:dyDescent="0.3">
      <c r="A21" s="62" t="s">
        <v>406</v>
      </c>
      <c r="B21" s="30">
        <f t="shared" si="0"/>
        <v>42547</v>
      </c>
      <c r="C21" s="31" t="s">
        <v>11</v>
      </c>
      <c r="D21" s="32">
        <f t="shared" si="1"/>
        <v>42560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3"/>
        <v>42566</v>
      </c>
      <c r="J21" s="41" t="s">
        <v>132</v>
      </c>
      <c r="K21" s="36">
        <f t="shared" si="4"/>
        <v>42580</v>
      </c>
    </row>
    <row r="22" spans="1:11" ht="26.25" customHeight="1" x14ac:dyDescent="0.3">
      <c r="A22" s="61" t="s">
        <v>407</v>
      </c>
      <c r="B22" s="6">
        <f t="shared" si="0"/>
        <v>42561</v>
      </c>
      <c r="C22" s="23" t="s">
        <v>11</v>
      </c>
      <c r="D22" s="7">
        <f t="shared" si="1"/>
        <v>42574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42580</v>
      </c>
      <c r="J22" s="42" t="s">
        <v>132</v>
      </c>
      <c r="K22" s="28">
        <f t="shared" si="4"/>
        <v>42594</v>
      </c>
    </row>
    <row r="23" spans="1:11" ht="26.25" customHeight="1" x14ac:dyDescent="0.3">
      <c r="A23" s="62" t="s">
        <v>408</v>
      </c>
      <c r="B23" s="30">
        <f t="shared" si="0"/>
        <v>42575</v>
      </c>
      <c r="C23" s="31" t="s">
        <v>11</v>
      </c>
      <c r="D23" s="32">
        <f t="shared" si="1"/>
        <v>42588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42594</v>
      </c>
      <c r="J23" s="41" t="s">
        <v>132</v>
      </c>
      <c r="K23" s="36">
        <f t="shared" si="4"/>
        <v>42608</v>
      </c>
    </row>
    <row r="24" spans="1:11" ht="26.25" customHeight="1" x14ac:dyDescent="0.3">
      <c r="A24" s="61" t="s">
        <v>409</v>
      </c>
      <c r="B24" s="6">
        <f t="shared" si="0"/>
        <v>42589</v>
      </c>
      <c r="C24" s="23" t="s">
        <v>11</v>
      </c>
      <c r="D24" s="7">
        <f t="shared" si="1"/>
        <v>42602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42608</v>
      </c>
      <c r="J24" s="42" t="s">
        <v>132</v>
      </c>
      <c r="K24" s="28">
        <f t="shared" si="4"/>
        <v>42622</v>
      </c>
    </row>
    <row r="25" spans="1:11" ht="26.25" customHeight="1" x14ac:dyDescent="0.3">
      <c r="A25" s="62" t="s">
        <v>410</v>
      </c>
      <c r="B25" s="30">
        <f t="shared" si="0"/>
        <v>42603</v>
      </c>
      <c r="C25" s="31" t="s">
        <v>11</v>
      </c>
      <c r="D25" s="32">
        <f t="shared" si="1"/>
        <v>42616</v>
      </c>
      <c r="E25" s="33"/>
      <c r="F25" s="34">
        <f t="shared" si="5"/>
        <v>37150</v>
      </c>
      <c r="G25" s="33"/>
      <c r="H25" s="33">
        <v>37164</v>
      </c>
      <c r="I25" s="36">
        <f>+D25+6</f>
        <v>42622</v>
      </c>
      <c r="J25" s="41"/>
      <c r="K25" s="36">
        <f t="shared" si="4"/>
        <v>42636</v>
      </c>
    </row>
    <row r="26" spans="1:11" ht="26.25" customHeight="1" x14ac:dyDescent="0.3">
      <c r="A26" s="61" t="s">
        <v>411</v>
      </c>
      <c r="B26" s="6">
        <f t="shared" si="0"/>
        <v>42617</v>
      </c>
      <c r="C26" s="23" t="s">
        <v>11</v>
      </c>
      <c r="D26" s="7">
        <f t="shared" si="1"/>
        <v>42630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42636</v>
      </c>
      <c r="J26" s="42"/>
      <c r="K26" s="28">
        <f t="shared" si="4"/>
        <v>42650</v>
      </c>
    </row>
    <row r="27" spans="1:11" ht="26.25" customHeight="1" x14ac:dyDescent="0.3">
      <c r="A27" s="62" t="s">
        <v>412</v>
      </c>
      <c r="B27" s="30">
        <f t="shared" si="0"/>
        <v>42631</v>
      </c>
      <c r="C27" s="31" t="s">
        <v>11</v>
      </c>
      <c r="D27" s="32">
        <f t="shared" si="1"/>
        <v>42644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42650</v>
      </c>
      <c r="J27" s="41"/>
      <c r="K27" s="36">
        <f t="shared" si="4"/>
        <v>42664</v>
      </c>
    </row>
    <row r="28" spans="1:11" ht="26.25" customHeight="1" x14ac:dyDescent="0.3">
      <c r="A28" s="61" t="s">
        <v>413</v>
      </c>
      <c r="B28" s="6">
        <f t="shared" si="0"/>
        <v>42645</v>
      </c>
      <c r="C28" s="23" t="s">
        <v>11</v>
      </c>
      <c r="D28" s="7">
        <f t="shared" si="1"/>
        <v>42658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42664</v>
      </c>
      <c r="J28" s="42"/>
      <c r="K28" s="28">
        <f t="shared" si="4"/>
        <v>42678</v>
      </c>
    </row>
    <row r="29" spans="1:11" ht="26.25" customHeight="1" x14ac:dyDescent="0.3">
      <c r="A29" s="62" t="s">
        <v>414</v>
      </c>
      <c r="B29" s="30">
        <f t="shared" si="0"/>
        <v>42659</v>
      </c>
      <c r="C29" s="31" t="s">
        <v>11</v>
      </c>
      <c r="D29" s="32">
        <f t="shared" si="1"/>
        <v>42672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42678</v>
      </c>
      <c r="J29" s="41" t="s">
        <v>363</v>
      </c>
      <c r="K29" s="36">
        <f t="shared" si="4"/>
        <v>42692</v>
      </c>
    </row>
    <row r="30" spans="1:11" ht="26.25" customHeight="1" x14ac:dyDescent="0.3">
      <c r="A30" s="61" t="s">
        <v>415</v>
      </c>
      <c r="B30" s="6">
        <f t="shared" si="0"/>
        <v>42673</v>
      </c>
      <c r="C30" s="23" t="s">
        <v>11</v>
      </c>
      <c r="D30" s="7">
        <f t="shared" si="1"/>
        <v>42686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3"/>
        <v>42692</v>
      </c>
      <c r="J30" s="42"/>
      <c r="K30" s="28">
        <f t="shared" si="4"/>
        <v>42706</v>
      </c>
    </row>
    <row r="31" spans="1:11" ht="26.25" customHeight="1" x14ac:dyDescent="0.3">
      <c r="A31" s="62" t="s">
        <v>416</v>
      </c>
      <c r="B31" s="30">
        <f t="shared" si="0"/>
        <v>42687</v>
      </c>
      <c r="C31" s="31" t="s">
        <v>11</v>
      </c>
      <c r="D31" s="32">
        <f t="shared" si="1"/>
        <v>42700</v>
      </c>
      <c r="E31" s="33"/>
      <c r="F31" s="34">
        <f t="shared" si="5"/>
        <v>37241</v>
      </c>
      <c r="G31" s="33"/>
      <c r="H31" s="33">
        <v>37256</v>
      </c>
      <c r="I31" s="36">
        <f>+D31+6</f>
        <v>42706</v>
      </c>
      <c r="J31" s="41"/>
      <c r="K31" s="36">
        <f t="shared" si="4"/>
        <v>42720</v>
      </c>
    </row>
    <row r="32" spans="1:11" ht="26.25" customHeight="1" x14ac:dyDescent="0.3">
      <c r="A32" s="61" t="s">
        <v>417</v>
      </c>
      <c r="B32" s="6">
        <f t="shared" si="0"/>
        <v>42701</v>
      </c>
      <c r="C32" s="23" t="s">
        <v>11</v>
      </c>
      <c r="D32" s="7">
        <f t="shared" si="1"/>
        <v>42714</v>
      </c>
      <c r="E32" s="24"/>
      <c r="F32" s="25" t="s">
        <v>24</v>
      </c>
      <c r="G32" s="24"/>
      <c r="H32" s="24"/>
      <c r="I32" s="28">
        <f t="shared" si="3"/>
        <v>42720</v>
      </c>
      <c r="J32" s="42"/>
      <c r="K32" s="28">
        <f>+I32+13</f>
        <v>42733</v>
      </c>
    </row>
    <row r="33" spans="1:11" ht="26.25" customHeight="1" x14ac:dyDescent="0.3">
      <c r="A33" s="62" t="s">
        <v>418</v>
      </c>
      <c r="B33" s="30">
        <f t="shared" si="0"/>
        <v>42715</v>
      </c>
      <c r="C33" s="31" t="s">
        <v>11</v>
      </c>
      <c r="D33" s="32">
        <f t="shared" si="1"/>
        <v>42728</v>
      </c>
      <c r="E33" s="33"/>
      <c r="F33" s="34" t="s">
        <v>24</v>
      </c>
      <c r="G33" s="33"/>
      <c r="H33" s="33"/>
      <c r="I33" s="36">
        <f>+D33+5</f>
        <v>42733</v>
      </c>
      <c r="J33" s="41"/>
      <c r="K33" s="36">
        <f>+I33+15</f>
        <v>42748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42150</v>
      </c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8"/>
  <sheetViews>
    <sheetView topLeftCell="A13" workbookViewId="0">
      <selection activeCell="A39" sqref="A39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368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362</v>
      </c>
      <c r="B7" s="30">
        <v>41987</v>
      </c>
      <c r="C7" s="31" t="s">
        <v>11</v>
      </c>
      <c r="D7" s="32">
        <f>+B7+13</f>
        <v>42000</v>
      </c>
      <c r="E7" s="33"/>
      <c r="F7" s="34" t="s">
        <v>24</v>
      </c>
      <c r="G7" s="35"/>
      <c r="H7" s="33"/>
      <c r="I7" s="36">
        <f t="shared" ref="I7:I32" si="0">+D7+6</f>
        <v>42006</v>
      </c>
      <c r="J7" s="41" t="s">
        <v>162</v>
      </c>
      <c r="K7" s="36">
        <f>+I8</f>
        <v>42020</v>
      </c>
    </row>
    <row r="8" spans="1:11" ht="26.25" customHeight="1" x14ac:dyDescent="0.3">
      <c r="A8" s="26" t="s">
        <v>364</v>
      </c>
      <c r="B8" s="6">
        <f t="shared" ref="B8:B33" si="1">+D7+1</f>
        <v>42001</v>
      </c>
      <c r="C8" s="23" t="s">
        <v>11</v>
      </c>
      <c r="D8" s="7">
        <f t="shared" ref="D8:D33" si="2">+B8+13</f>
        <v>42014</v>
      </c>
      <c r="E8" s="24"/>
      <c r="F8" s="25">
        <f t="shared" ref="F8:F18" si="3">+H7+1</f>
        <v>1</v>
      </c>
      <c r="G8" s="24"/>
      <c r="H8" s="24">
        <v>36922</v>
      </c>
      <c r="I8" s="28">
        <f t="shared" si="0"/>
        <v>42020</v>
      </c>
      <c r="J8" s="42"/>
      <c r="K8" s="28">
        <f>+I9</f>
        <v>42034</v>
      </c>
    </row>
    <row r="9" spans="1:11" ht="26.25" customHeight="1" x14ac:dyDescent="0.3">
      <c r="A9" s="29" t="s">
        <v>365</v>
      </c>
      <c r="B9" s="30">
        <f t="shared" si="1"/>
        <v>42015</v>
      </c>
      <c r="C9" s="31" t="s">
        <v>11</v>
      </c>
      <c r="D9" s="32">
        <f t="shared" si="2"/>
        <v>42028</v>
      </c>
      <c r="E9" s="33"/>
      <c r="F9" s="34">
        <f t="shared" si="3"/>
        <v>36923</v>
      </c>
      <c r="G9" s="33"/>
      <c r="H9" s="33">
        <f>+F9+14</f>
        <v>36937</v>
      </c>
      <c r="I9" s="36">
        <f t="shared" si="0"/>
        <v>42034</v>
      </c>
      <c r="J9" s="41"/>
      <c r="K9" s="36">
        <f t="shared" ref="K9:K31" si="4">+I10</f>
        <v>42048</v>
      </c>
    </row>
    <row r="10" spans="1:11" ht="26.25" customHeight="1" x14ac:dyDescent="0.3">
      <c r="A10" s="22" t="s">
        <v>366</v>
      </c>
      <c r="B10" s="6">
        <f t="shared" si="1"/>
        <v>42029</v>
      </c>
      <c r="C10" s="23" t="s">
        <v>11</v>
      </c>
      <c r="D10" s="7">
        <f t="shared" si="2"/>
        <v>42042</v>
      </c>
      <c r="E10" s="24"/>
      <c r="F10" s="25">
        <f t="shared" si="3"/>
        <v>36938</v>
      </c>
      <c r="G10" s="24"/>
      <c r="H10" s="24">
        <v>36950</v>
      </c>
      <c r="I10" s="28">
        <f t="shared" si="0"/>
        <v>42048</v>
      </c>
      <c r="J10" s="42"/>
      <c r="K10" s="28">
        <f t="shared" si="4"/>
        <v>42062</v>
      </c>
    </row>
    <row r="11" spans="1:11" ht="26.25" customHeight="1" x14ac:dyDescent="0.3">
      <c r="A11" s="29" t="s">
        <v>367</v>
      </c>
      <c r="B11" s="30">
        <f t="shared" si="1"/>
        <v>42043</v>
      </c>
      <c r="C11" s="31" t="s">
        <v>11</v>
      </c>
      <c r="D11" s="32">
        <f t="shared" si="2"/>
        <v>42056</v>
      </c>
      <c r="E11" s="33"/>
      <c r="F11" s="34">
        <f t="shared" si="3"/>
        <v>36951</v>
      </c>
      <c r="G11" s="33"/>
      <c r="H11" s="33">
        <f>+F11+14</f>
        <v>36965</v>
      </c>
      <c r="I11" s="36">
        <f t="shared" si="0"/>
        <v>42062</v>
      </c>
      <c r="J11" s="41"/>
      <c r="K11" s="36">
        <f t="shared" si="4"/>
        <v>42076</v>
      </c>
    </row>
    <row r="12" spans="1:11" ht="26.25" customHeight="1" x14ac:dyDescent="0.3">
      <c r="A12" s="22" t="s">
        <v>369</v>
      </c>
      <c r="B12" s="6">
        <f t="shared" si="1"/>
        <v>42057</v>
      </c>
      <c r="C12" s="23" t="s">
        <v>11</v>
      </c>
      <c r="D12" s="7">
        <f t="shared" si="2"/>
        <v>42070</v>
      </c>
      <c r="E12" s="24"/>
      <c r="F12" s="25">
        <f t="shared" si="3"/>
        <v>36966</v>
      </c>
      <c r="G12" s="24"/>
      <c r="H12" s="24">
        <v>36981</v>
      </c>
      <c r="I12" s="28">
        <f t="shared" si="0"/>
        <v>42076</v>
      </c>
      <c r="J12" s="42"/>
      <c r="K12" s="28">
        <f t="shared" si="4"/>
        <v>42090</v>
      </c>
    </row>
    <row r="13" spans="1:11" ht="26.25" customHeight="1" x14ac:dyDescent="0.3">
      <c r="A13" s="29" t="s">
        <v>370</v>
      </c>
      <c r="B13" s="30">
        <f t="shared" si="1"/>
        <v>42071</v>
      </c>
      <c r="C13" s="31" t="s">
        <v>11</v>
      </c>
      <c r="D13" s="32">
        <f t="shared" si="2"/>
        <v>42084</v>
      </c>
      <c r="E13" s="33"/>
      <c r="F13" s="34">
        <f t="shared" si="3"/>
        <v>36982</v>
      </c>
      <c r="G13" s="33"/>
      <c r="H13" s="33">
        <f>+F13+14</f>
        <v>36996</v>
      </c>
      <c r="I13" s="36">
        <f t="shared" si="0"/>
        <v>42090</v>
      </c>
      <c r="J13" s="41"/>
      <c r="K13" s="36">
        <f t="shared" si="4"/>
        <v>42104</v>
      </c>
    </row>
    <row r="14" spans="1:11" ht="26.25" customHeight="1" x14ac:dyDescent="0.3">
      <c r="A14" s="22" t="s">
        <v>371</v>
      </c>
      <c r="B14" s="6">
        <f t="shared" si="1"/>
        <v>42085</v>
      </c>
      <c r="C14" s="23" t="s">
        <v>11</v>
      </c>
      <c r="D14" s="7">
        <f t="shared" si="2"/>
        <v>42098</v>
      </c>
      <c r="E14" s="24"/>
      <c r="F14" s="25">
        <f t="shared" si="3"/>
        <v>36997</v>
      </c>
      <c r="G14" s="24"/>
      <c r="H14" s="24">
        <v>37011</v>
      </c>
      <c r="I14" s="28">
        <f t="shared" si="0"/>
        <v>42104</v>
      </c>
      <c r="J14" s="42"/>
      <c r="K14" s="28">
        <f t="shared" si="4"/>
        <v>42118</v>
      </c>
    </row>
    <row r="15" spans="1:11" ht="26.25" customHeight="1" x14ac:dyDescent="0.3">
      <c r="A15" s="29" t="s">
        <v>372</v>
      </c>
      <c r="B15" s="30">
        <f t="shared" si="1"/>
        <v>42099</v>
      </c>
      <c r="C15" s="31" t="s">
        <v>11</v>
      </c>
      <c r="D15" s="32">
        <f t="shared" si="2"/>
        <v>42112</v>
      </c>
      <c r="E15" s="33"/>
      <c r="F15" s="34">
        <f t="shared" si="3"/>
        <v>37012</v>
      </c>
      <c r="G15" s="33"/>
      <c r="H15" s="33">
        <f>+F15+14</f>
        <v>37026</v>
      </c>
      <c r="I15" s="36">
        <f t="shared" si="0"/>
        <v>42118</v>
      </c>
      <c r="J15" s="41"/>
      <c r="K15" s="36">
        <f t="shared" si="4"/>
        <v>42132</v>
      </c>
    </row>
    <row r="16" spans="1:11" ht="26.25" customHeight="1" x14ac:dyDescent="0.3">
      <c r="A16" s="22" t="s">
        <v>373</v>
      </c>
      <c r="B16" s="6">
        <f t="shared" si="1"/>
        <v>42113</v>
      </c>
      <c r="C16" s="23" t="s">
        <v>11</v>
      </c>
      <c r="D16" s="7">
        <f t="shared" si="2"/>
        <v>42126</v>
      </c>
      <c r="E16" s="24"/>
      <c r="F16" s="25">
        <f t="shared" si="3"/>
        <v>37027</v>
      </c>
      <c r="G16" s="24"/>
      <c r="H16" s="24">
        <v>37042</v>
      </c>
      <c r="I16" s="28">
        <f t="shared" si="0"/>
        <v>42132</v>
      </c>
      <c r="K16" s="28">
        <f t="shared" si="4"/>
        <v>42145</v>
      </c>
    </row>
    <row r="17" spans="1:11" ht="26.25" customHeight="1" x14ac:dyDescent="0.3">
      <c r="A17" s="29" t="s">
        <v>374</v>
      </c>
      <c r="B17" s="30">
        <f t="shared" si="1"/>
        <v>42127</v>
      </c>
      <c r="C17" s="31" t="s">
        <v>11</v>
      </c>
      <c r="D17" s="32">
        <f t="shared" si="2"/>
        <v>42140</v>
      </c>
      <c r="E17" s="33"/>
      <c r="F17" s="34">
        <f t="shared" si="3"/>
        <v>37043</v>
      </c>
      <c r="G17" s="33"/>
      <c r="H17" s="33">
        <f>+F17+14</f>
        <v>37057</v>
      </c>
      <c r="I17" s="36">
        <f>+D17+5</f>
        <v>42145</v>
      </c>
      <c r="J17" s="41"/>
      <c r="K17" s="36">
        <f t="shared" si="4"/>
        <v>42160</v>
      </c>
    </row>
    <row r="18" spans="1:11" ht="26.25" customHeight="1" x14ac:dyDescent="0.3">
      <c r="A18" s="22" t="s">
        <v>375</v>
      </c>
      <c r="B18" s="6">
        <f t="shared" si="1"/>
        <v>42141</v>
      </c>
      <c r="C18" s="23" t="s">
        <v>11</v>
      </c>
      <c r="D18" s="7">
        <f t="shared" si="2"/>
        <v>42154</v>
      </c>
      <c r="E18" s="24"/>
      <c r="F18" s="25">
        <f t="shared" si="3"/>
        <v>37058</v>
      </c>
      <c r="G18" s="24"/>
      <c r="H18" s="24">
        <v>37072</v>
      </c>
      <c r="I18" s="28">
        <f>+D18+6</f>
        <v>42160</v>
      </c>
      <c r="J18" s="42" t="s">
        <v>162</v>
      </c>
      <c r="K18" s="28">
        <f t="shared" si="4"/>
        <v>42174</v>
      </c>
    </row>
    <row r="19" spans="1:11" ht="26.25" customHeight="1" x14ac:dyDescent="0.3">
      <c r="A19" s="29" t="s">
        <v>376</v>
      </c>
      <c r="B19" s="30">
        <f t="shared" si="1"/>
        <v>42155</v>
      </c>
      <c r="C19" s="31" t="s">
        <v>11</v>
      </c>
      <c r="D19" s="32">
        <f t="shared" si="2"/>
        <v>42168</v>
      </c>
      <c r="E19" s="33"/>
      <c r="F19" s="34" t="s">
        <v>24</v>
      </c>
      <c r="G19" s="33"/>
      <c r="H19" s="33"/>
      <c r="I19" s="36">
        <f t="shared" si="0"/>
        <v>42174</v>
      </c>
      <c r="J19" s="41" t="s">
        <v>132</v>
      </c>
      <c r="K19" s="36">
        <f t="shared" si="4"/>
        <v>42187</v>
      </c>
    </row>
    <row r="20" spans="1:11" ht="26.25" customHeight="1" x14ac:dyDescent="0.3">
      <c r="A20" s="72" t="s">
        <v>377</v>
      </c>
      <c r="B20" s="73">
        <f t="shared" si="1"/>
        <v>42169</v>
      </c>
      <c r="C20" s="74" t="s">
        <v>11</v>
      </c>
      <c r="D20" s="75">
        <f t="shared" si="2"/>
        <v>42182</v>
      </c>
      <c r="E20" s="76"/>
      <c r="F20" s="77">
        <v>37073</v>
      </c>
      <c r="G20" s="76"/>
      <c r="H20" s="76">
        <f>+F20+14</f>
        <v>37087</v>
      </c>
      <c r="I20" s="78">
        <f>+D20+5</f>
        <v>42187</v>
      </c>
      <c r="J20" s="79" t="s">
        <v>132</v>
      </c>
      <c r="K20" s="78">
        <f t="shared" si="4"/>
        <v>42202</v>
      </c>
    </row>
    <row r="21" spans="1:11" ht="26.25" customHeight="1" x14ac:dyDescent="0.3">
      <c r="A21" s="62" t="s">
        <v>378</v>
      </c>
      <c r="B21" s="30">
        <f t="shared" si="1"/>
        <v>42183</v>
      </c>
      <c r="C21" s="31" t="s">
        <v>11</v>
      </c>
      <c r="D21" s="32">
        <f t="shared" si="2"/>
        <v>42196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0"/>
        <v>42202</v>
      </c>
      <c r="J21" s="41" t="s">
        <v>132</v>
      </c>
      <c r="K21" s="36">
        <f t="shared" si="4"/>
        <v>42216</v>
      </c>
    </row>
    <row r="22" spans="1:11" ht="26.25" customHeight="1" x14ac:dyDescent="0.3">
      <c r="A22" s="61" t="s">
        <v>379</v>
      </c>
      <c r="B22" s="6">
        <f t="shared" si="1"/>
        <v>42197</v>
      </c>
      <c r="C22" s="23" t="s">
        <v>11</v>
      </c>
      <c r="D22" s="7">
        <f t="shared" si="2"/>
        <v>42210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0"/>
        <v>42216</v>
      </c>
      <c r="J22" s="42" t="s">
        <v>132</v>
      </c>
      <c r="K22" s="28">
        <f t="shared" si="4"/>
        <v>42230</v>
      </c>
    </row>
    <row r="23" spans="1:11" ht="26.25" customHeight="1" x14ac:dyDescent="0.3">
      <c r="A23" s="62" t="s">
        <v>380</v>
      </c>
      <c r="B23" s="30">
        <f t="shared" si="1"/>
        <v>42211</v>
      </c>
      <c r="C23" s="31" t="s">
        <v>11</v>
      </c>
      <c r="D23" s="32">
        <f t="shared" si="2"/>
        <v>42224</v>
      </c>
      <c r="E23" s="33"/>
      <c r="F23" s="34">
        <f t="shared" si="5"/>
        <v>37119</v>
      </c>
      <c r="G23" s="33"/>
      <c r="H23" s="33">
        <v>37134</v>
      </c>
      <c r="I23" s="36">
        <f t="shared" si="0"/>
        <v>42230</v>
      </c>
      <c r="J23" s="41" t="s">
        <v>132</v>
      </c>
      <c r="K23" s="36">
        <f t="shared" si="4"/>
        <v>42244</v>
      </c>
    </row>
    <row r="24" spans="1:11" ht="26.25" customHeight="1" x14ac:dyDescent="0.3">
      <c r="A24" s="61" t="s">
        <v>381</v>
      </c>
      <c r="B24" s="6">
        <f t="shared" si="1"/>
        <v>42225</v>
      </c>
      <c r="C24" s="23" t="s">
        <v>11</v>
      </c>
      <c r="D24" s="7">
        <f t="shared" si="2"/>
        <v>42238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42244</v>
      </c>
      <c r="J24" s="42" t="s">
        <v>132</v>
      </c>
      <c r="K24" s="28">
        <f t="shared" si="4"/>
        <v>42258</v>
      </c>
    </row>
    <row r="25" spans="1:11" ht="26.25" customHeight="1" x14ac:dyDescent="0.3">
      <c r="A25" s="62" t="s">
        <v>382</v>
      </c>
      <c r="B25" s="30">
        <f t="shared" si="1"/>
        <v>42239</v>
      </c>
      <c r="C25" s="31" t="s">
        <v>11</v>
      </c>
      <c r="D25" s="32">
        <f t="shared" si="2"/>
        <v>42252</v>
      </c>
      <c r="E25" s="33"/>
      <c r="F25" s="34">
        <f t="shared" si="5"/>
        <v>37150</v>
      </c>
      <c r="G25" s="33"/>
      <c r="H25" s="33">
        <v>37164</v>
      </c>
      <c r="I25" s="36">
        <f>+D25+6</f>
        <v>42258</v>
      </c>
      <c r="J25" s="41"/>
      <c r="K25" s="36">
        <f t="shared" si="4"/>
        <v>42272</v>
      </c>
    </row>
    <row r="26" spans="1:11" ht="26.25" customHeight="1" x14ac:dyDescent="0.3">
      <c r="A26" s="61" t="s">
        <v>383</v>
      </c>
      <c r="B26" s="6">
        <f t="shared" si="1"/>
        <v>42253</v>
      </c>
      <c r="C26" s="23" t="s">
        <v>11</v>
      </c>
      <c r="D26" s="7">
        <f t="shared" si="2"/>
        <v>42266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0"/>
        <v>42272</v>
      </c>
      <c r="J26" s="42"/>
      <c r="K26" s="28">
        <f t="shared" si="4"/>
        <v>42286</v>
      </c>
    </row>
    <row r="27" spans="1:11" ht="26.25" customHeight="1" x14ac:dyDescent="0.3">
      <c r="A27" s="62" t="s">
        <v>384</v>
      </c>
      <c r="B27" s="30">
        <f t="shared" si="1"/>
        <v>42267</v>
      </c>
      <c r="C27" s="31" t="s">
        <v>11</v>
      </c>
      <c r="D27" s="32">
        <f t="shared" si="2"/>
        <v>42280</v>
      </c>
      <c r="E27" s="33"/>
      <c r="F27" s="34">
        <f t="shared" si="5"/>
        <v>37180</v>
      </c>
      <c r="G27" s="33"/>
      <c r="H27" s="33">
        <v>37195</v>
      </c>
      <c r="I27" s="36">
        <f t="shared" si="0"/>
        <v>42286</v>
      </c>
      <c r="J27" s="41"/>
      <c r="K27" s="36">
        <f t="shared" si="4"/>
        <v>42300</v>
      </c>
    </row>
    <row r="28" spans="1:11" ht="26.25" customHeight="1" x14ac:dyDescent="0.3">
      <c r="A28" s="61" t="s">
        <v>385</v>
      </c>
      <c r="B28" s="6">
        <f t="shared" si="1"/>
        <v>42281</v>
      </c>
      <c r="C28" s="23" t="s">
        <v>11</v>
      </c>
      <c r="D28" s="7">
        <f t="shared" si="2"/>
        <v>42294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0"/>
        <v>42300</v>
      </c>
      <c r="J28" s="42"/>
      <c r="K28" s="28">
        <f t="shared" si="4"/>
        <v>42314</v>
      </c>
    </row>
    <row r="29" spans="1:11" ht="26.25" customHeight="1" x14ac:dyDescent="0.3">
      <c r="A29" s="62" t="s">
        <v>386</v>
      </c>
      <c r="B29" s="30">
        <f t="shared" si="1"/>
        <v>42295</v>
      </c>
      <c r="C29" s="31" t="s">
        <v>11</v>
      </c>
      <c r="D29" s="32">
        <f t="shared" si="2"/>
        <v>42308</v>
      </c>
      <c r="E29" s="33"/>
      <c r="F29" s="34">
        <f t="shared" si="5"/>
        <v>37211</v>
      </c>
      <c r="G29" s="33"/>
      <c r="H29" s="33">
        <v>37225</v>
      </c>
      <c r="I29" s="36">
        <f t="shared" si="0"/>
        <v>42314</v>
      </c>
      <c r="J29" s="41" t="s">
        <v>363</v>
      </c>
      <c r="K29" s="36">
        <f t="shared" si="4"/>
        <v>42328</v>
      </c>
    </row>
    <row r="30" spans="1:11" ht="26.25" customHeight="1" x14ac:dyDescent="0.3">
      <c r="A30" s="61" t="s">
        <v>387</v>
      </c>
      <c r="B30" s="6">
        <f t="shared" si="1"/>
        <v>42309</v>
      </c>
      <c r="C30" s="23" t="s">
        <v>11</v>
      </c>
      <c r="D30" s="7">
        <f t="shared" si="2"/>
        <v>42322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0"/>
        <v>42328</v>
      </c>
      <c r="J30" s="42"/>
      <c r="K30" s="28">
        <f t="shared" si="4"/>
        <v>42342</v>
      </c>
    </row>
    <row r="31" spans="1:11" ht="26.25" customHeight="1" x14ac:dyDescent="0.3">
      <c r="A31" s="62" t="s">
        <v>388</v>
      </c>
      <c r="B31" s="30">
        <f t="shared" si="1"/>
        <v>42323</v>
      </c>
      <c r="C31" s="31" t="s">
        <v>11</v>
      </c>
      <c r="D31" s="32">
        <f t="shared" si="2"/>
        <v>42336</v>
      </c>
      <c r="E31" s="33"/>
      <c r="F31" s="34">
        <f t="shared" si="5"/>
        <v>37241</v>
      </c>
      <c r="G31" s="33"/>
      <c r="H31" s="33">
        <v>37256</v>
      </c>
      <c r="I31" s="36">
        <f>+D31+6</f>
        <v>42342</v>
      </c>
      <c r="J31" s="41"/>
      <c r="K31" s="36">
        <f t="shared" si="4"/>
        <v>42356</v>
      </c>
    </row>
    <row r="32" spans="1:11" ht="26.25" customHeight="1" x14ac:dyDescent="0.3">
      <c r="A32" s="61" t="s">
        <v>389</v>
      </c>
      <c r="B32" s="6">
        <f t="shared" si="1"/>
        <v>42337</v>
      </c>
      <c r="C32" s="23" t="s">
        <v>11</v>
      </c>
      <c r="D32" s="7">
        <f t="shared" si="2"/>
        <v>42350</v>
      </c>
      <c r="E32" s="24"/>
      <c r="F32" s="25" t="s">
        <v>24</v>
      </c>
      <c r="G32" s="24"/>
      <c r="H32" s="24"/>
      <c r="I32" s="28">
        <f t="shared" si="0"/>
        <v>42356</v>
      </c>
      <c r="J32" s="42"/>
      <c r="K32" s="28">
        <f>+I32+13</f>
        <v>42369</v>
      </c>
    </row>
    <row r="33" spans="1:11" ht="26.25" customHeight="1" x14ac:dyDescent="0.3">
      <c r="A33" s="62" t="s">
        <v>390</v>
      </c>
      <c r="B33" s="30">
        <f t="shared" si="1"/>
        <v>42351</v>
      </c>
      <c r="C33" s="31" t="s">
        <v>11</v>
      </c>
      <c r="D33" s="32">
        <f t="shared" si="2"/>
        <v>42364</v>
      </c>
      <c r="E33" s="33"/>
      <c r="F33" s="34" t="s">
        <v>24</v>
      </c>
      <c r="G33" s="33"/>
      <c r="H33" s="33"/>
      <c r="I33" s="36">
        <f>+D33+5</f>
        <v>42369</v>
      </c>
      <c r="J33" s="41"/>
      <c r="K33" s="36">
        <f>+I33+15</f>
        <v>42384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42150</v>
      </c>
    </row>
  </sheetData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8"/>
  <sheetViews>
    <sheetView topLeftCell="A28" workbookViewId="0">
      <selection activeCell="A39" sqref="A39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336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333</v>
      </c>
      <c r="B7" s="30">
        <v>41623</v>
      </c>
      <c r="C7" s="31" t="s">
        <v>11</v>
      </c>
      <c r="D7" s="32">
        <f>+B7+13</f>
        <v>41636</v>
      </c>
      <c r="E7" s="33"/>
      <c r="F7" s="34" t="s">
        <v>24</v>
      </c>
      <c r="G7" s="35"/>
      <c r="H7" s="33"/>
      <c r="I7" s="36">
        <f t="shared" ref="I7:I32" si="0">+D7+6</f>
        <v>41642</v>
      </c>
      <c r="J7" s="41"/>
      <c r="K7" s="36">
        <f>+I8</f>
        <v>41656</v>
      </c>
    </row>
    <row r="8" spans="1:11" ht="26.25" customHeight="1" x14ac:dyDescent="0.3">
      <c r="A8" s="26" t="s">
        <v>337</v>
      </c>
      <c r="B8" s="6">
        <f t="shared" ref="B8:B33" si="1">+D7+1</f>
        <v>41637</v>
      </c>
      <c r="C8" s="23" t="s">
        <v>11</v>
      </c>
      <c r="D8" s="7">
        <f t="shared" ref="D8:D33" si="2">+B8+13</f>
        <v>41650</v>
      </c>
      <c r="E8" s="24"/>
      <c r="F8" s="25">
        <f t="shared" ref="F8:F18" si="3">+H7+1</f>
        <v>1</v>
      </c>
      <c r="G8" s="24"/>
      <c r="H8" s="24">
        <v>36922</v>
      </c>
      <c r="I8" s="28">
        <f t="shared" si="0"/>
        <v>41656</v>
      </c>
      <c r="J8" s="42"/>
      <c r="K8" s="28">
        <f>+I9</f>
        <v>41670</v>
      </c>
    </row>
    <row r="9" spans="1:11" ht="26.25" customHeight="1" x14ac:dyDescent="0.3">
      <c r="A9" s="29" t="s">
        <v>338</v>
      </c>
      <c r="B9" s="30">
        <f t="shared" si="1"/>
        <v>41651</v>
      </c>
      <c r="C9" s="31" t="s">
        <v>11</v>
      </c>
      <c r="D9" s="32">
        <f t="shared" si="2"/>
        <v>41664</v>
      </c>
      <c r="E9" s="33"/>
      <c r="F9" s="34">
        <f t="shared" si="3"/>
        <v>36923</v>
      </c>
      <c r="G9" s="33"/>
      <c r="H9" s="33">
        <f>+F9+14</f>
        <v>36937</v>
      </c>
      <c r="I9" s="36">
        <f t="shared" si="0"/>
        <v>41670</v>
      </c>
      <c r="J9" s="41"/>
      <c r="K9" s="36">
        <f t="shared" ref="K9:K31" si="4">+I10</f>
        <v>41684</v>
      </c>
    </row>
    <row r="10" spans="1:11" ht="26.25" customHeight="1" x14ac:dyDescent="0.3">
      <c r="A10" s="22" t="s">
        <v>339</v>
      </c>
      <c r="B10" s="6">
        <f t="shared" si="1"/>
        <v>41665</v>
      </c>
      <c r="C10" s="23" t="s">
        <v>11</v>
      </c>
      <c r="D10" s="7">
        <f t="shared" si="2"/>
        <v>41678</v>
      </c>
      <c r="E10" s="24"/>
      <c r="F10" s="25">
        <f t="shared" si="3"/>
        <v>36938</v>
      </c>
      <c r="G10" s="24"/>
      <c r="H10" s="24">
        <v>36950</v>
      </c>
      <c r="I10" s="28">
        <f t="shared" si="0"/>
        <v>41684</v>
      </c>
      <c r="J10" s="42"/>
      <c r="K10" s="28">
        <f t="shared" si="4"/>
        <v>41698</v>
      </c>
    </row>
    <row r="11" spans="1:11" ht="26.25" customHeight="1" x14ac:dyDescent="0.3">
      <c r="A11" s="29" t="s">
        <v>340</v>
      </c>
      <c r="B11" s="30">
        <f t="shared" si="1"/>
        <v>41679</v>
      </c>
      <c r="C11" s="31" t="s">
        <v>11</v>
      </c>
      <c r="D11" s="32">
        <f t="shared" si="2"/>
        <v>41692</v>
      </c>
      <c r="E11" s="33"/>
      <c r="F11" s="34">
        <f t="shared" si="3"/>
        <v>36951</v>
      </c>
      <c r="G11" s="33"/>
      <c r="H11" s="33">
        <f>+F11+14</f>
        <v>36965</v>
      </c>
      <c r="I11" s="36">
        <f t="shared" si="0"/>
        <v>41698</v>
      </c>
      <c r="J11" s="41"/>
      <c r="K11" s="36">
        <f t="shared" si="4"/>
        <v>41712</v>
      </c>
    </row>
    <row r="12" spans="1:11" ht="26.25" customHeight="1" x14ac:dyDescent="0.3">
      <c r="A12" s="22" t="s">
        <v>341</v>
      </c>
      <c r="B12" s="6">
        <f t="shared" si="1"/>
        <v>41693</v>
      </c>
      <c r="C12" s="23" t="s">
        <v>11</v>
      </c>
      <c r="D12" s="7">
        <f t="shared" si="2"/>
        <v>41706</v>
      </c>
      <c r="E12" s="24"/>
      <c r="F12" s="25">
        <f t="shared" si="3"/>
        <v>36966</v>
      </c>
      <c r="G12" s="24"/>
      <c r="H12" s="24">
        <v>36981</v>
      </c>
      <c r="I12" s="28">
        <f t="shared" si="0"/>
        <v>41712</v>
      </c>
      <c r="J12" s="42"/>
      <c r="K12" s="28">
        <f t="shared" si="4"/>
        <v>41726</v>
      </c>
    </row>
    <row r="13" spans="1:11" ht="26.25" customHeight="1" x14ac:dyDescent="0.3">
      <c r="A13" s="29" t="s">
        <v>342</v>
      </c>
      <c r="B13" s="30">
        <f t="shared" si="1"/>
        <v>41707</v>
      </c>
      <c r="C13" s="31" t="s">
        <v>11</v>
      </c>
      <c r="D13" s="32">
        <f t="shared" si="2"/>
        <v>41720</v>
      </c>
      <c r="E13" s="33"/>
      <c r="F13" s="34">
        <f t="shared" si="3"/>
        <v>36982</v>
      </c>
      <c r="G13" s="33"/>
      <c r="H13" s="33">
        <f>+F13+14</f>
        <v>36996</v>
      </c>
      <c r="I13" s="36">
        <f t="shared" si="0"/>
        <v>41726</v>
      </c>
      <c r="J13" s="41"/>
      <c r="K13" s="36">
        <f t="shared" si="4"/>
        <v>41740</v>
      </c>
    </row>
    <row r="14" spans="1:11" ht="26.25" customHeight="1" x14ac:dyDescent="0.3">
      <c r="A14" s="22" t="s">
        <v>343</v>
      </c>
      <c r="B14" s="6">
        <f t="shared" si="1"/>
        <v>41721</v>
      </c>
      <c r="C14" s="23" t="s">
        <v>11</v>
      </c>
      <c r="D14" s="7">
        <f t="shared" si="2"/>
        <v>41734</v>
      </c>
      <c r="E14" s="24"/>
      <c r="F14" s="25">
        <f t="shared" si="3"/>
        <v>36997</v>
      </c>
      <c r="G14" s="24"/>
      <c r="H14" s="24">
        <v>37011</v>
      </c>
      <c r="I14" s="28">
        <f t="shared" si="0"/>
        <v>41740</v>
      </c>
      <c r="J14" s="42"/>
      <c r="K14" s="28">
        <f t="shared" si="4"/>
        <v>41754</v>
      </c>
    </row>
    <row r="15" spans="1:11" ht="26.25" customHeight="1" x14ac:dyDescent="0.3">
      <c r="A15" s="29" t="s">
        <v>344</v>
      </c>
      <c r="B15" s="30">
        <f t="shared" si="1"/>
        <v>41735</v>
      </c>
      <c r="C15" s="31" t="s">
        <v>11</v>
      </c>
      <c r="D15" s="32">
        <f t="shared" si="2"/>
        <v>41748</v>
      </c>
      <c r="E15" s="33"/>
      <c r="F15" s="34">
        <f t="shared" si="3"/>
        <v>37012</v>
      </c>
      <c r="G15" s="33"/>
      <c r="H15" s="33">
        <f>+F15+14</f>
        <v>37026</v>
      </c>
      <c r="I15" s="36">
        <f t="shared" si="0"/>
        <v>41754</v>
      </c>
      <c r="J15" s="41"/>
      <c r="K15" s="36">
        <f t="shared" si="4"/>
        <v>41768</v>
      </c>
    </row>
    <row r="16" spans="1:11" ht="26.25" customHeight="1" x14ac:dyDescent="0.3">
      <c r="A16" s="22" t="s">
        <v>345</v>
      </c>
      <c r="B16" s="6">
        <f t="shared" si="1"/>
        <v>41749</v>
      </c>
      <c r="C16" s="23" t="s">
        <v>11</v>
      </c>
      <c r="D16" s="7">
        <f t="shared" si="2"/>
        <v>41762</v>
      </c>
      <c r="E16" s="24"/>
      <c r="F16" s="25">
        <f t="shared" si="3"/>
        <v>37027</v>
      </c>
      <c r="G16" s="24"/>
      <c r="H16" s="24">
        <v>37042</v>
      </c>
      <c r="I16" s="28">
        <f t="shared" si="0"/>
        <v>41768</v>
      </c>
      <c r="K16" s="28">
        <f t="shared" si="4"/>
        <v>41781</v>
      </c>
    </row>
    <row r="17" spans="1:11" ht="26.25" customHeight="1" x14ac:dyDescent="0.3">
      <c r="A17" s="29" t="s">
        <v>346</v>
      </c>
      <c r="B17" s="30">
        <f t="shared" si="1"/>
        <v>41763</v>
      </c>
      <c r="C17" s="31" t="s">
        <v>11</v>
      </c>
      <c r="D17" s="32">
        <f t="shared" si="2"/>
        <v>41776</v>
      </c>
      <c r="E17" s="33"/>
      <c r="F17" s="34">
        <f t="shared" si="3"/>
        <v>37043</v>
      </c>
      <c r="G17" s="33"/>
      <c r="H17" s="33">
        <f>+F17+14</f>
        <v>37057</v>
      </c>
      <c r="I17" s="36">
        <f>+D17+5</f>
        <v>41781</v>
      </c>
      <c r="J17" s="41"/>
      <c r="K17" s="36">
        <f t="shared" si="4"/>
        <v>41796</v>
      </c>
    </row>
    <row r="18" spans="1:11" ht="26.25" customHeight="1" x14ac:dyDescent="0.3">
      <c r="A18" s="22" t="s">
        <v>347</v>
      </c>
      <c r="B18" s="6">
        <f t="shared" si="1"/>
        <v>41777</v>
      </c>
      <c r="C18" s="23" t="s">
        <v>11</v>
      </c>
      <c r="D18" s="7">
        <f t="shared" si="2"/>
        <v>41790</v>
      </c>
      <c r="E18" s="24"/>
      <c r="F18" s="25">
        <f t="shared" si="3"/>
        <v>37058</v>
      </c>
      <c r="G18" s="24"/>
      <c r="H18" s="24">
        <v>37072</v>
      </c>
      <c r="I18" s="28">
        <f>+D18+6</f>
        <v>41796</v>
      </c>
      <c r="J18" s="42" t="s">
        <v>162</v>
      </c>
      <c r="K18" s="28">
        <f t="shared" si="4"/>
        <v>41810</v>
      </c>
    </row>
    <row r="19" spans="1:11" ht="26.25" customHeight="1" x14ac:dyDescent="0.3">
      <c r="A19" s="29" t="s">
        <v>348</v>
      </c>
      <c r="B19" s="30">
        <f t="shared" si="1"/>
        <v>41791</v>
      </c>
      <c r="C19" s="31" t="s">
        <v>11</v>
      </c>
      <c r="D19" s="32">
        <f t="shared" si="2"/>
        <v>41804</v>
      </c>
      <c r="E19" s="33"/>
      <c r="F19" s="34" t="s">
        <v>24</v>
      </c>
      <c r="G19" s="33"/>
      <c r="H19" s="33"/>
      <c r="I19" s="36">
        <f t="shared" si="0"/>
        <v>41810</v>
      </c>
      <c r="J19" s="41" t="s">
        <v>132</v>
      </c>
      <c r="K19" s="36">
        <f t="shared" si="4"/>
        <v>41823</v>
      </c>
    </row>
    <row r="20" spans="1:11" ht="26.25" customHeight="1" x14ac:dyDescent="0.3">
      <c r="A20" s="72" t="s">
        <v>349</v>
      </c>
      <c r="B20" s="73">
        <f t="shared" si="1"/>
        <v>41805</v>
      </c>
      <c r="C20" s="74" t="s">
        <v>11</v>
      </c>
      <c r="D20" s="75">
        <f t="shared" si="2"/>
        <v>41818</v>
      </c>
      <c r="E20" s="76"/>
      <c r="F20" s="77">
        <v>37073</v>
      </c>
      <c r="G20" s="76"/>
      <c r="H20" s="76">
        <f>+F20+14</f>
        <v>37087</v>
      </c>
      <c r="I20" s="78">
        <f>+D20+5</f>
        <v>41823</v>
      </c>
      <c r="J20" s="79" t="s">
        <v>132</v>
      </c>
      <c r="K20" s="78">
        <f t="shared" si="4"/>
        <v>41838</v>
      </c>
    </row>
    <row r="21" spans="1:11" ht="26.25" customHeight="1" x14ac:dyDescent="0.3">
      <c r="A21" s="62" t="s">
        <v>350</v>
      </c>
      <c r="B21" s="30">
        <f t="shared" si="1"/>
        <v>41819</v>
      </c>
      <c r="C21" s="31" t="s">
        <v>11</v>
      </c>
      <c r="D21" s="32">
        <f t="shared" si="2"/>
        <v>41832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0"/>
        <v>41838</v>
      </c>
      <c r="J21" s="41" t="s">
        <v>132</v>
      </c>
      <c r="K21" s="36">
        <f t="shared" si="4"/>
        <v>41852</v>
      </c>
    </row>
    <row r="22" spans="1:11" ht="26.25" customHeight="1" x14ac:dyDescent="0.3">
      <c r="A22" s="61" t="s">
        <v>351</v>
      </c>
      <c r="B22" s="6">
        <f t="shared" si="1"/>
        <v>41833</v>
      </c>
      <c r="C22" s="23" t="s">
        <v>11</v>
      </c>
      <c r="D22" s="7">
        <f t="shared" si="2"/>
        <v>41846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0"/>
        <v>41852</v>
      </c>
      <c r="J22" s="42" t="s">
        <v>132</v>
      </c>
      <c r="K22" s="28">
        <f t="shared" si="4"/>
        <v>41866</v>
      </c>
    </row>
    <row r="23" spans="1:11" ht="26.25" customHeight="1" x14ac:dyDescent="0.3">
      <c r="A23" s="62" t="s">
        <v>352</v>
      </c>
      <c r="B23" s="30">
        <f t="shared" si="1"/>
        <v>41847</v>
      </c>
      <c r="C23" s="31" t="s">
        <v>11</v>
      </c>
      <c r="D23" s="32">
        <f t="shared" si="2"/>
        <v>41860</v>
      </c>
      <c r="E23" s="33"/>
      <c r="F23" s="34">
        <f t="shared" si="5"/>
        <v>37119</v>
      </c>
      <c r="G23" s="33"/>
      <c r="H23" s="33">
        <v>37134</v>
      </c>
      <c r="I23" s="36">
        <f t="shared" si="0"/>
        <v>41866</v>
      </c>
      <c r="J23" s="41" t="s">
        <v>132</v>
      </c>
      <c r="K23" s="36">
        <f t="shared" si="4"/>
        <v>41879</v>
      </c>
    </row>
    <row r="24" spans="1:11" ht="26.25" customHeight="1" x14ac:dyDescent="0.3">
      <c r="A24" s="61" t="s">
        <v>353</v>
      </c>
      <c r="B24" s="6">
        <f t="shared" si="1"/>
        <v>41861</v>
      </c>
      <c r="C24" s="23" t="s">
        <v>11</v>
      </c>
      <c r="D24" s="7">
        <f t="shared" si="2"/>
        <v>41874</v>
      </c>
      <c r="E24" s="24"/>
      <c r="F24" s="25">
        <f t="shared" si="5"/>
        <v>37135</v>
      </c>
      <c r="G24" s="24"/>
      <c r="H24" s="24">
        <f>+F24+14</f>
        <v>37149</v>
      </c>
      <c r="I24" s="28">
        <f>+D24+5</f>
        <v>41879</v>
      </c>
      <c r="J24" s="42" t="s">
        <v>132</v>
      </c>
      <c r="K24" s="28">
        <f t="shared" si="4"/>
        <v>41894</v>
      </c>
    </row>
    <row r="25" spans="1:11" ht="26.25" customHeight="1" x14ac:dyDescent="0.3">
      <c r="A25" s="62" t="s">
        <v>354</v>
      </c>
      <c r="B25" s="30">
        <f t="shared" si="1"/>
        <v>41875</v>
      </c>
      <c r="C25" s="31" t="s">
        <v>11</v>
      </c>
      <c r="D25" s="32">
        <f t="shared" si="2"/>
        <v>41888</v>
      </c>
      <c r="E25" s="33"/>
      <c r="F25" s="34">
        <f t="shared" si="5"/>
        <v>37150</v>
      </c>
      <c r="G25" s="33"/>
      <c r="H25" s="33">
        <v>37164</v>
      </c>
      <c r="I25" s="36">
        <f>+D25+6</f>
        <v>41894</v>
      </c>
      <c r="J25" s="41"/>
      <c r="K25" s="36">
        <f t="shared" si="4"/>
        <v>41908</v>
      </c>
    </row>
    <row r="26" spans="1:11" ht="26.25" customHeight="1" x14ac:dyDescent="0.3">
      <c r="A26" s="61" t="s">
        <v>355</v>
      </c>
      <c r="B26" s="6">
        <f t="shared" si="1"/>
        <v>41889</v>
      </c>
      <c r="C26" s="23" t="s">
        <v>11</v>
      </c>
      <c r="D26" s="7">
        <f t="shared" si="2"/>
        <v>41902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0"/>
        <v>41908</v>
      </c>
      <c r="J26" s="42"/>
      <c r="K26" s="28">
        <f t="shared" si="4"/>
        <v>41922</v>
      </c>
    </row>
    <row r="27" spans="1:11" ht="26.25" customHeight="1" x14ac:dyDescent="0.3">
      <c r="A27" s="62" t="s">
        <v>356</v>
      </c>
      <c r="B27" s="30">
        <f t="shared" si="1"/>
        <v>41903</v>
      </c>
      <c r="C27" s="31" t="s">
        <v>11</v>
      </c>
      <c r="D27" s="32">
        <f t="shared" si="2"/>
        <v>41916</v>
      </c>
      <c r="E27" s="33"/>
      <c r="F27" s="34">
        <f t="shared" si="5"/>
        <v>37180</v>
      </c>
      <c r="G27" s="33"/>
      <c r="H27" s="33">
        <v>37195</v>
      </c>
      <c r="I27" s="36">
        <f t="shared" si="0"/>
        <v>41922</v>
      </c>
      <c r="J27" s="41" t="s">
        <v>391</v>
      </c>
      <c r="K27" s="36">
        <f t="shared" si="4"/>
        <v>41936</v>
      </c>
    </row>
    <row r="28" spans="1:11" ht="26.25" customHeight="1" x14ac:dyDescent="0.3">
      <c r="A28" s="61" t="s">
        <v>357</v>
      </c>
      <c r="B28" s="6">
        <f t="shared" si="1"/>
        <v>41917</v>
      </c>
      <c r="C28" s="23" t="s">
        <v>11</v>
      </c>
      <c r="D28" s="7">
        <f t="shared" si="2"/>
        <v>41930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0"/>
        <v>41936</v>
      </c>
      <c r="J28" s="42" t="s">
        <v>391</v>
      </c>
      <c r="K28" s="28">
        <f t="shared" si="4"/>
        <v>41950</v>
      </c>
    </row>
    <row r="29" spans="1:11" ht="26.25" customHeight="1" x14ac:dyDescent="0.3">
      <c r="A29" s="62" t="s">
        <v>358</v>
      </c>
      <c r="B29" s="30">
        <f t="shared" si="1"/>
        <v>41931</v>
      </c>
      <c r="C29" s="31" t="s">
        <v>11</v>
      </c>
      <c r="D29" s="32">
        <f t="shared" si="2"/>
        <v>41944</v>
      </c>
      <c r="E29" s="33"/>
      <c r="F29" s="34">
        <f t="shared" si="5"/>
        <v>37211</v>
      </c>
      <c r="G29" s="33"/>
      <c r="H29" s="33">
        <v>37225</v>
      </c>
      <c r="I29" s="36">
        <f t="shared" si="0"/>
        <v>41950</v>
      </c>
      <c r="J29" s="41"/>
      <c r="K29" s="36">
        <f t="shared" si="4"/>
        <v>41964</v>
      </c>
    </row>
    <row r="30" spans="1:11" ht="26.25" customHeight="1" x14ac:dyDescent="0.3">
      <c r="A30" s="61" t="s">
        <v>359</v>
      </c>
      <c r="B30" s="6">
        <f t="shared" si="1"/>
        <v>41945</v>
      </c>
      <c r="C30" s="23" t="s">
        <v>11</v>
      </c>
      <c r="D30" s="7">
        <f t="shared" si="2"/>
        <v>41958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0"/>
        <v>41964</v>
      </c>
      <c r="J30" s="42"/>
      <c r="K30" s="28">
        <f t="shared" si="4"/>
        <v>41978</v>
      </c>
    </row>
    <row r="31" spans="1:11" ht="26.25" customHeight="1" x14ac:dyDescent="0.3">
      <c r="A31" s="62" t="s">
        <v>360</v>
      </c>
      <c r="B31" s="30">
        <f t="shared" si="1"/>
        <v>41959</v>
      </c>
      <c r="C31" s="31" t="s">
        <v>11</v>
      </c>
      <c r="D31" s="32">
        <f t="shared" si="2"/>
        <v>41972</v>
      </c>
      <c r="E31" s="33"/>
      <c r="F31" s="34">
        <f t="shared" si="5"/>
        <v>37241</v>
      </c>
      <c r="G31" s="33"/>
      <c r="H31" s="33">
        <v>37256</v>
      </c>
      <c r="I31" s="36">
        <f>+D31+6</f>
        <v>41978</v>
      </c>
      <c r="J31" s="41"/>
      <c r="K31" s="36">
        <f t="shared" si="4"/>
        <v>41992</v>
      </c>
    </row>
    <row r="32" spans="1:11" ht="26.25" customHeight="1" x14ac:dyDescent="0.3">
      <c r="A32" s="61" t="s">
        <v>361</v>
      </c>
      <c r="B32" s="6">
        <f t="shared" si="1"/>
        <v>41973</v>
      </c>
      <c r="C32" s="23" t="s">
        <v>11</v>
      </c>
      <c r="D32" s="7">
        <f t="shared" si="2"/>
        <v>41986</v>
      </c>
      <c r="E32" s="24"/>
      <c r="F32" s="25" t="s">
        <v>24</v>
      </c>
      <c r="G32" s="24"/>
      <c r="H32" s="24"/>
      <c r="I32" s="28">
        <f t="shared" si="0"/>
        <v>41992</v>
      </c>
      <c r="J32" s="42"/>
      <c r="K32" s="28">
        <f>+I32+14</f>
        <v>42006</v>
      </c>
    </row>
    <row r="33" spans="1:11" ht="26.25" customHeight="1" x14ac:dyDescent="0.3">
      <c r="A33" s="62" t="s">
        <v>362</v>
      </c>
      <c r="B33" s="30">
        <f t="shared" si="1"/>
        <v>41987</v>
      </c>
      <c r="C33" s="31" t="s">
        <v>11</v>
      </c>
      <c r="D33" s="32">
        <f t="shared" si="2"/>
        <v>42000</v>
      </c>
      <c r="E33" s="33"/>
      <c r="F33" s="34" t="s">
        <v>24</v>
      </c>
      <c r="G33" s="33"/>
      <c r="H33" s="33"/>
      <c r="I33" s="36">
        <f>+D33+6</f>
        <v>42006</v>
      </c>
      <c r="J33" s="41" t="s">
        <v>363</v>
      </c>
      <c r="K33" s="36">
        <f>+I33+14</f>
        <v>42020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41801</v>
      </c>
    </row>
  </sheetData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"/>
  <sheetViews>
    <sheetView workbookViewId="0">
      <selection activeCell="K7" sqref="K7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306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307</v>
      </c>
      <c r="B7" s="30">
        <v>41259</v>
      </c>
      <c r="C7" s="31" t="s">
        <v>11</v>
      </c>
      <c r="D7" s="32">
        <f>+B7+13</f>
        <v>41272</v>
      </c>
      <c r="E7" s="33"/>
      <c r="F7" s="34" t="s">
        <v>24</v>
      </c>
      <c r="G7" s="35"/>
      <c r="H7" s="33"/>
      <c r="I7" s="36">
        <f t="shared" ref="I7:I32" si="0">+D7+6</f>
        <v>41278</v>
      </c>
      <c r="J7" s="41" t="s">
        <v>162</v>
      </c>
      <c r="K7" s="36" t="s">
        <v>334</v>
      </c>
    </row>
    <row r="8" spans="1:11" ht="26.25" customHeight="1" x14ac:dyDescent="0.3">
      <c r="A8" s="26" t="s">
        <v>308</v>
      </c>
      <c r="B8" s="6">
        <f t="shared" ref="B8:B33" si="1">+D7+1</f>
        <v>41273</v>
      </c>
      <c r="C8" s="23" t="s">
        <v>11</v>
      </c>
      <c r="D8" s="7">
        <f t="shared" ref="D8:D33" si="2">+B8+13</f>
        <v>41286</v>
      </c>
      <c r="E8" s="24"/>
      <c r="F8" s="25">
        <f t="shared" ref="F8:F18" si="3">+H7+1</f>
        <v>1</v>
      </c>
      <c r="G8" s="24"/>
      <c r="H8" s="24">
        <v>36922</v>
      </c>
      <c r="I8" s="28">
        <f t="shared" si="0"/>
        <v>41292</v>
      </c>
      <c r="J8" s="42"/>
      <c r="K8" s="28" t="s">
        <v>335</v>
      </c>
    </row>
    <row r="9" spans="1:11" ht="26.25" customHeight="1" x14ac:dyDescent="0.3">
      <c r="A9" s="29" t="s">
        <v>309</v>
      </c>
      <c r="B9" s="30">
        <f t="shared" si="1"/>
        <v>41287</v>
      </c>
      <c r="C9" s="31" t="s">
        <v>11</v>
      </c>
      <c r="D9" s="32">
        <f t="shared" si="2"/>
        <v>41300</v>
      </c>
      <c r="E9" s="33"/>
      <c r="F9" s="34">
        <f t="shared" si="3"/>
        <v>36923</v>
      </c>
      <c r="G9" s="33"/>
      <c r="H9" s="33">
        <f>+F9+14</f>
        <v>36937</v>
      </c>
      <c r="I9" s="36">
        <f t="shared" si="0"/>
        <v>41306</v>
      </c>
      <c r="J9" s="41"/>
      <c r="K9" s="36">
        <f t="shared" ref="K9:K31" si="4">+I10</f>
        <v>41320</v>
      </c>
    </row>
    <row r="10" spans="1:11" ht="26.25" customHeight="1" x14ac:dyDescent="0.3">
      <c r="A10" s="22" t="s">
        <v>310</v>
      </c>
      <c r="B10" s="6">
        <f t="shared" si="1"/>
        <v>41301</v>
      </c>
      <c r="C10" s="23" t="s">
        <v>11</v>
      </c>
      <c r="D10" s="7">
        <f t="shared" si="2"/>
        <v>41314</v>
      </c>
      <c r="E10" s="24"/>
      <c r="F10" s="25">
        <f t="shared" si="3"/>
        <v>36938</v>
      </c>
      <c r="G10" s="24"/>
      <c r="H10" s="24">
        <v>36950</v>
      </c>
      <c r="I10" s="28">
        <f t="shared" si="0"/>
        <v>41320</v>
      </c>
      <c r="J10" s="42"/>
      <c r="K10" s="28">
        <f t="shared" si="4"/>
        <v>41334</v>
      </c>
    </row>
    <row r="11" spans="1:11" ht="26.25" customHeight="1" x14ac:dyDescent="0.3">
      <c r="A11" s="29" t="s">
        <v>311</v>
      </c>
      <c r="B11" s="30">
        <f t="shared" si="1"/>
        <v>41315</v>
      </c>
      <c r="C11" s="31" t="s">
        <v>11</v>
      </c>
      <c r="D11" s="32">
        <f t="shared" si="2"/>
        <v>41328</v>
      </c>
      <c r="E11" s="33"/>
      <c r="F11" s="34">
        <f t="shared" si="3"/>
        <v>36951</v>
      </c>
      <c r="G11" s="33"/>
      <c r="H11" s="33">
        <f>+F11+14</f>
        <v>36965</v>
      </c>
      <c r="I11" s="36">
        <f t="shared" si="0"/>
        <v>41334</v>
      </c>
      <c r="J11" s="41"/>
      <c r="K11" s="36">
        <f t="shared" si="4"/>
        <v>41348</v>
      </c>
    </row>
    <row r="12" spans="1:11" ht="26.25" customHeight="1" x14ac:dyDescent="0.3">
      <c r="A12" s="22" t="s">
        <v>312</v>
      </c>
      <c r="B12" s="6">
        <f t="shared" si="1"/>
        <v>41329</v>
      </c>
      <c r="C12" s="23" t="s">
        <v>11</v>
      </c>
      <c r="D12" s="7">
        <f t="shared" si="2"/>
        <v>41342</v>
      </c>
      <c r="E12" s="24"/>
      <c r="F12" s="25">
        <f t="shared" si="3"/>
        <v>36966</v>
      </c>
      <c r="G12" s="24"/>
      <c r="H12" s="24">
        <v>36981</v>
      </c>
      <c r="I12" s="28">
        <f t="shared" si="0"/>
        <v>41348</v>
      </c>
      <c r="J12" s="42"/>
      <c r="K12" s="28">
        <f t="shared" si="4"/>
        <v>41362</v>
      </c>
    </row>
    <row r="13" spans="1:11" ht="26.25" customHeight="1" x14ac:dyDescent="0.3">
      <c r="A13" s="29" t="s">
        <v>313</v>
      </c>
      <c r="B13" s="30">
        <f t="shared" si="1"/>
        <v>41343</v>
      </c>
      <c r="C13" s="31" t="s">
        <v>11</v>
      </c>
      <c r="D13" s="32">
        <f t="shared" si="2"/>
        <v>41356</v>
      </c>
      <c r="E13" s="33"/>
      <c r="F13" s="34">
        <f t="shared" si="3"/>
        <v>36982</v>
      </c>
      <c r="G13" s="33"/>
      <c r="H13" s="33">
        <f>+F13+14</f>
        <v>36996</v>
      </c>
      <c r="I13" s="36">
        <f t="shared" si="0"/>
        <v>41362</v>
      </c>
      <c r="J13" s="41"/>
      <c r="K13" s="36">
        <f t="shared" si="4"/>
        <v>41376</v>
      </c>
    </row>
    <row r="14" spans="1:11" ht="26.25" customHeight="1" x14ac:dyDescent="0.3">
      <c r="A14" s="22" t="s">
        <v>314</v>
      </c>
      <c r="B14" s="6">
        <f t="shared" si="1"/>
        <v>41357</v>
      </c>
      <c r="C14" s="23" t="s">
        <v>11</v>
      </c>
      <c r="D14" s="7">
        <f t="shared" si="2"/>
        <v>41370</v>
      </c>
      <c r="E14" s="24"/>
      <c r="F14" s="25">
        <f t="shared" si="3"/>
        <v>36997</v>
      </c>
      <c r="G14" s="24"/>
      <c r="H14" s="24">
        <v>37011</v>
      </c>
      <c r="I14" s="28">
        <f t="shared" si="0"/>
        <v>41376</v>
      </c>
      <c r="J14" s="42"/>
      <c r="K14" s="28">
        <f t="shared" si="4"/>
        <v>41390</v>
      </c>
    </row>
    <row r="15" spans="1:11" ht="26.25" customHeight="1" x14ac:dyDescent="0.3">
      <c r="A15" s="29" t="s">
        <v>315</v>
      </c>
      <c r="B15" s="30">
        <f t="shared" si="1"/>
        <v>41371</v>
      </c>
      <c r="C15" s="31" t="s">
        <v>11</v>
      </c>
      <c r="D15" s="32">
        <f t="shared" si="2"/>
        <v>41384</v>
      </c>
      <c r="E15" s="33"/>
      <c r="F15" s="34">
        <f t="shared" si="3"/>
        <v>37012</v>
      </c>
      <c r="G15" s="33"/>
      <c r="H15" s="33">
        <f>+F15+14</f>
        <v>37026</v>
      </c>
      <c r="I15" s="36">
        <f t="shared" si="0"/>
        <v>41390</v>
      </c>
      <c r="J15" s="41"/>
      <c r="K15" s="36">
        <f t="shared" si="4"/>
        <v>41404</v>
      </c>
    </row>
    <row r="16" spans="1:11" ht="26.25" customHeight="1" x14ac:dyDescent="0.3">
      <c r="A16" s="22" t="s">
        <v>316</v>
      </c>
      <c r="B16" s="6">
        <f t="shared" si="1"/>
        <v>41385</v>
      </c>
      <c r="C16" s="23" t="s">
        <v>11</v>
      </c>
      <c r="D16" s="7">
        <f t="shared" si="2"/>
        <v>41398</v>
      </c>
      <c r="E16" s="24"/>
      <c r="F16" s="25">
        <f t="shared" si="3"/>
        <v>37027</v>
      </c>
      <c r="G16" s="24"/>
      <c r="H16" s="24">
        <v>37042</v>
      </c>
      <c r="I16" s="28">
        <f t="shared" si="0"/>
        <v>41404</v>
      </c>
      <c r="K16" s="28">
        <f t="shared" si="4"/>
        <v>41417</v>
      </c>
    </row>
    <row r="17" spans="1:11" ht="26.25" customHeight="1" x14ac:dyDescent="0.3">
      <c r="A17" s="29" t="s">
        <v>317</v>
      </c>
      <c r="B17" s="30">
        <f t="shared" si="1"/>
        <v>41399</v>
      </c>
      <c r="C17" s="31" t="s">
        <v>11</v>
      </c>
      <c r="D17" s="32">
        <f t="shared" si="2"/>
        <v>41412</v>
      </c>
      <c r="E17" s="33"/>
      <c r="F17" s="34">
        <f t="shared" si="3"/>
        <v>37043</v>
      </c>
      <c r="G17" s="33"/>
      <c r="H17" s="33">
        <f>+F17+14</f>
        <v>37057</v>
      </c>
      <c r="I17" s="36">
        <f>+D17+5</f>
        <v>41417</v>
      </c>
      <c r="J17" s="41"/>
      <c r="K17" s="36">
        <f t="shared" si="4"/>
        <v>41432</v>
      </c>
    </row>
    <row r="18" spans="1:11" ht="26.25" customHeight="1" x14ac:dyDescent="0.3">
      <c r="A18" s="22" t="s">
        <v>318</v>
      </c>
      <c r="B18" s="6">
        <f t="shared" si="1"/>
        <v>41413</v>
      </c>
      <c r="C18" s="23" t="s">
        <v>11</v>
      </c>
      <c r="D18" s="7">
        <f t="shared" si="2"/>
        <v>41426</v>
      </c>
      <c r="E18" s="24"/>
      <c r="F18" s="25">
        <f t="shared" si="3"/>
        <v>37058</v>
      </c>
      <c r="G18" s="24"/>
      <c r="H18" s="24">
        <v>37072</v>
      </c>
      <c r="I18" s="28">
        <f>+D18+6</f>
        <v>41432</v>
      </c>
      <c r="J18" s="42"/>
      <c r="K18" s="28">
        <f t="shared" si="4"/>
        <v>41446</v>
      </c>
    </row>
    <row r="19" spans="1:11" ht="26.25" customHeight="1" x14ac:dyDescent="0.3">
      <c r="A19" s="29" t="s">
        <v>319</v>
      </c>
      <c r="B19" s="30">
        <f t="shared" si="1"/>
        <v>41427</v>
      </c>
      <c r="C19" s="31" t="s">
        <v>11</v>
      </c>
      <c r="D19" s="32">
        <f t="shared" si="2"/>
        <v>41440</v>
      </c>
      <c r="E19" s="33"/>
      <c r="F19" s="34" t="s">
        <v>24</v>
      </c>
      <c r="G19" s="33"/>
      <c r="H19" s="33"/>
      <c r="I19" s="36">
        <f t="shared" si="0"/>
        <v>41446</v>
      </c>
      <c r="J19" s="41" t="s">
        <v>132</v>
      </c>
      <c r="K19" s="36">
        <f t="shared" si="4"/>
        <v>41460</v>
      </c>
    </row>
    <row r="20" spans="1:11" ht="26.25" customHeight="1" x14ac:dyDescent="0.3">
      <c r="A20" s="72" t="s">
        <v>320</v>
      </c>
      <c r="B20" s="73">
        <f t="shared" si="1"/>
        <v>41441</v>
      </c>
      <c r="C20" s="74" t="s">
        <v>11</v>
      </c>
      <c r="D20" s="75">
        <f t="shared" si="2"/>
        <v>41454</v>
      </c>
      <c r="E20" s="76"/>
      <c r="F20" s="77">
        <v>37073</v>
      </c>
      <c r="G20" s="76"/>
      <c r="H20" s="76">
        <f>+F20+14</f>
        <v>37087</v>
      </c>
      <c r="I20" s="78">
        <f t="shared" si="0"/>
        <v>41460</v>
      </c>
      <c r="J20" s="71" t="s">
        <v>278</v>
      </c>
      <c r="K20" s="78">
        <f t="shared" si="4"/>
        <v>41474</v>
      </c>
    </row>
    <row r="21" spans="1:11" ht="26.25" customHeight="1" x14ac:dyDescent="0.3">
      <c r="A21" s="62" t="s">
        <v>321</v>
      </c>
      <c r="B21" s="30">
        <f t="shared" si="1"/>
        <v>41455</v>
      </c>
      <c r="C21" s="31" t="s">
        <v>11</v>
      </c>
      <c r="D21" s="32">
        <f t="shared" si="2"/>
        <v>41468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0"/>
        <v>41474</v>
      </c>
      <c r="J21" s="41" t="s">
        <v>132</v>
      </c>
      <c r="K21" s="36">
        <f t="shared" si="4"/>
        <v>41488</v>
      </c>
    </row>
    <row r="22" spans="1:11" ht="26.25" customHeight="1" x14ac:dyDescent="0.3">
      <c r="A22" s="61" t="s">
        <v>322</v>
      </c>
      <c r="B22" s="6">
        <f t="shared" si="1"/>
        <v>41469</v>
      </c>
      <c r="C22" s="23" t="s">
        <v>11</v>
      </c>
      <c r="D22" s="7">
        <f t="shared" si="2"/>
        <v>41482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0"/>
        <v>41488</v>
      </c>
      <c r="J22" s="42" t="s">
        <v>132</v>
      </c>
      <c r="K22" s="28">
        <f t="shared" si="4"/>
        <v>41502</v>
      </c>
    </row>
    <row r="23" spans="1:11" ht="26.25" customHeight="1" x14ac:dyDescent="0.3">
      <c r="A23" s="62" t="s">
        <v>323</v>
      </c>
      <c r="B23" s="30">
        <f t="shared" si="1"/>
        <v>41483</v>
      </c>
      <c r="C23" s="31" t="s">
        <v>11</v>
      </c>
      <c r="D23" s="32">
        <f t="shared" si="2"/>
        <v>41496</v>
      </c>
      <c r="E23" s="33"/>
      <c r="F23" s="34">
        <f t="shared" si="5"/>
        <v>37119</v>
      </c>
      <c r="G23" s="33"/>
      <c r="H23" s="33">
        <v>37134</v>
      </c>
      <c r="I23" s="36">
        <f t="shared" si="0"/>
        <v>41502</v>
      </c>
      <c r="J23" s="41" t="s">
        <v>132</v>
      </c>
      <c r="K23" s="36">
        <f t="shared" si="4"/>
        <v>41515</v>
      </c>
    </row>
    <row r="24" spans="1:11" ht="26.25" customHeight="1" x14ac:dyDescent="0.3">
      <c r="A24" s="61" t="s">
        <v>324</v>
      </c>
      <c r="B24" s="6">
        <f t="shared" si="1"/>
        <v>41497</v>
      </c>
      <c r="C24" s="23" t="s">
        <v>11</v>
      </c>
      <c r="D24" s="7">
        <f t="shared" si="2"/>
        <v>41510</v>
      </c>
      <c r="E24" s="24"/>
      <c r="F24" s="25">
        <f t="shared" si="5"/>
        <v>37135</v>
      </c>
      <c r="G24" s="24"/>
      <c r="H24" s="24">
        <f>+F24+14</f>
        <v>37149</v>
      </c>
      <c r="I24" s="28">
        <f>+D24+5</f>
        <v>41515</v>
      </c>
      <c r="J24" s="42" t="s">
        <v>132</v>
      </c>
      <c r="K24" s="28">
        <f t="shared" si="4"/>
        <v>41530</v>
      </c>
    </row>
    <row r="25" spans="1:11" ht="26.25" customHeight="1" x14ac:dyDescent="0.3">
      <c r="A25" s="62" t="s">
        <v>325</v>
      </c>
      <c r="B25" s="30">
        <f t="shared" si="1"/>
        <v>41511</v>
      </c>
      <c r="C25" s="31" t="s">
        <v>11</v>
      </c>
      <c r="D25" s="32">
        <f t="shared" si="2"/>
        <v>41524</v>
      </c>
      <c r="E25" s="33"/>
      <c r="F25" s="34">
        <f t="shared" si="5"/>
        <v>37150</v>
      </c>
      <c r="G25" s="33"/>
      <c r="H25" s="33">
        <v>37164</v>
      </c>
      <c r="I25" s="36">
        <f>+D25+6</f>
        <v>41530</v>
      </c>
      <c r="J25" s="41"/>
      <c r="K25" s="36">
        <f t="shared" si="4"/>
        <v>41544</v>
      </c>
    </row>
    <row r="26" spans="1:11" ht="26.25" customHeight="1" x14ac:dyDescent="0.3">
      <c r="A26" s="61" t="s">
        <v>326</v>
      </c>
      <c r="B26" s="6">
        <f t="shared" si="1"/>
        <v>41525</v>
      </c>
      <c r="C26" s="23" t="s">
        <v>11</v>
      </c>
      <c r="D26" s="7">
        <f t="shared" si="2"/>
        <v>41538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0"/>
        <v>41544</v>
      </c>
      <c r="J26" s="42"/>
      <c r="K26" s="28">
        <f t="shared" si="4"/>
        <v>41558</v>
      </c>
    </row>
    <row r="27" spans="1:11" ht="26.25" customHeight="1" x14ac:dyDescent="0.3">
      <c r="A27" s="62" t="s">
        <v>327</v>
      </c>
      <c r="B27" s="30">
        <f t="shared" si="1"/>
        <v>41539</v>
      </c>
      <c r="C27" s="31" t="s">
        <v>11</v>
      </c>
      <c r="D27" s="32">
        <f t="shared" si="2"/>
        <v>41552</v>
      </c>
      <c r="E27" s="33"/>
      <c r="F27" s="34">
        <f t="shared" si="5"/>
        <v>37180</v>
      </c>
      <c r="G27" s="33"/>
      <c r="H27" s="33">
        <v>37195</v>
      </c>
      <c r="I27" s="36">
        <f t="shared" si="0"/>
        <v>41558</v>
      </c>
      <c r="J27" s="41"/>
      <c r="K27" s="36">
        <f t="shared" si="4"/>
        <v>41572</v>
      </c>
    </row>
    <row r="28" spans="1:11" ht="26.25" customHeight="1" x14ac:dyDescent="0.3">
      <c r="A28" s="61" t="s">
        <v>328</v>
      </c>
      <c r="B28" s="6">
        <f t="shared" si="1"/>
        <v>41553</v>
      </c>
      <c r="C28" s="23" t="s">
        <v>11</v>
      </c>
      <c r="D28" s="7">
        <f t="shared" si="2"/>
        <v>41566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0"/>
        <v>41572</v>
      </c>
      <c r="J28" s="42"/>
      <c r="K28" s="28">
        <f t="shared" si="4"/>
        <v>41586</v>
      </c>
    </row>
    <row r="29" spans="1:11" ht="26.25" customHeight="1" x14ac:dyDescent="0.3">
      <c r="A29" s="62" t="s">
        <v>329</v>
      </c>
      <c r="B29" s="30">
        <f t="shared" si="1"/>
        <v>41567</v>
      </c>
      <c r="C29" s="31" t="s">
        <v>11</v>
      </c>
      <c r="D29" s="32">
        <f t="shared" si="2"/>
        <v>41580</v>
      </c>
      <c r="E29" s="33"/>
      <c r="F29" s="34">
        <f t="shared" si="5"/>
        <v>37211</v>
      </c>
      <c r="G29" s="33"/>
      <c r="H29" s="33">
        <v>37225</v>
      </c>
      <c r="I29" s="36">
        <f t="shared" si="0"/>
        <v>41586</v>
      </c>
      <c r="J29" s="41"/>
      <c r="K29" s="36">
        <f t="shared" si="4"/>
        <v>41600</v>
      </c>
    </row>
    <row r="30" spans="1:11" ht="26.25" customHeight="1" x14ac:dyDescent="0.3">
      <c r="A30" s="61" t="s">
        <v>330</v>
      </c>
      <c r="B30" s="6">
        <f t="shared" si="1"/>
        <v>41581</v>
      </c>
      <c r="C30" s="23" t="s">
        <v>11</v>
      </c>
      <c r="D30" s="7">
        <f t="shared" si="2"/>
        <v>41594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0"/>
        <v>41600</v>
      </c>
      <c r="J30" s="42"/>
      <c r="K30" s="28">
        <f t="shared" si="4"/>
        <v>41614</v>
      </c>
    </row>
    <row r="31" spans="1:11" ht="26.25" customHeight="1" x14ac:dyDescent="0.3">
      <c r="A31" s="62" t="s">
        <v>331</v>
      </c>
      <c r="B31" s="30">
        <f t="shared" si="1"/>
        <v>41595</v>
      </c>
      <c r="C31" s="31" t="s">
        <v>11</v>
      </c>
      <c r="D31" s="32">
        <f t="shared" si="2"/>
        <v>41608</v>
      </c>
      <c r="E31" s="33"/>
      <c r="F31" s="34">
        <f t="shared" si="5"/>
        <v>37241</v>
      </c>
      <c r="G31" s="33"/>
      <c r="H31" s="33">
        <v>37256</v>
      </c>
      <c r="I31" s="36">
        <f>+D31+6</f>
        <v>41614</v>
      </c>
      <c r="J31" s="41" t="s">
        <v>162</v>
      </c>
      <c r="K31" s="36">
        <f t="shared" si="4"/>
        <v>41628</v>
      </c>
    </row>
    <row r="32" spans="1:11" ht="26.25" customHeight="1" x14ac:dyDescent="0.3">
      <c r="A32" s="61" t="s">
        <v>332</v>
      </c>
      <c r="B32" s="6">
        <f t="shared" si="1"/>
        <v>41609</v>
      </c>
      <c r="C32" s="23" t="s">
        <v>11</v>
      </c>
      <c r="D32" s="7">
        <f t="shared" si="2"/>
        <v>41622</v>
      </c>
      <c r="E32" s="24"/>
      <c r="F32" s="25" t="s">
        <v>24</v>
      </c>
      <c r="G32" s="24"/>
      <c r="H32" s="24"/>
      <c r="I32" s="28">
        <f t="shared" si="0"/>
        <v>41628</v>
      </c>
      <c r="J32" s="42"/>
      <c r="K32" s="28">
        <f>+I32+14</f>
        <v>41642</v>
      </c>
    </row>
    <row r="33" spans="1:11" ht="26.25" customHeight="1" x14ac:dyDescent="0.3">
      <c r="A33" s="62" t="s">
        <v>333</v>
      </c>
      <c r="B33" s="30">
        <f t="shared" si="1"/>
        <v>41623</v>
      </c>
      <c r="C33" s="31" t="s">
        <v>11</v>
      </c>
      <c r="D33" s="32">
        <f t="shared" si="2"/>
        <v>41636</v>
      </c>
      <c r="E33" s="33"/>
      <c r="F33" s="34" t="s">
        <v>24</v>
      </c>
      <c r="G33" s="33"/>
      <c r="H33" s="33"/>
      <c r="I33" s="36">
        <f>+D33+6</f>
        <v>41642</v>
      </c>
      <c r="J33" s="41"/>
      <c r="K33" s="36">
        <f>+I33+14</f>
        <v>41656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41047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8"/>
  <sheetViews>
    <sheetView workbookViewId="0">
      <selection activeCell="K34" sqref="K34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279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277</v>
      </c>
      <c r="B7" s="30">
        <v>40881</v>
      </c>
      <c r="C7" s="31" t="s">
        <v>11</v>
      </c>
      <c r="D7" s="32">
        <v>40894</v>
      </c>
      <c r="E7" s="33"/>
      <c r="F7" s="34" t="s">
        <v>24</v>
      </c>
      <c r="G7" s="35"/>
      <c r="H7" s="33"/>
      <c r="I7" s="36">
        <v>40899</v>
      </c>
      <c r="J7" s="41"/>
      <c r="K7" s="36">
        <v>40914</v>
      </c>
    </row>
    <row r="8" spans="1:11" ht="26.25" customHeight="1" x14ac:dyDescent="0.3">
      <c r="A8" s="26" t="s">
        <v>280</v>
      </c>
      <c r="B8" s="6">
        <f t="shared" ref="B8:B33" si="0">+D7+1</f>
        <v>40895</v>
      </c>
      <c r="C8" s="23" t="s">
        <v>11</v>
      </c>
      <c r="D8" s="7">
        <f t="shared" ref="D8:D33" si="1">+B8+13</f>
        <v>40908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2" si="3">+D8+6</f>
        <v>40914</v>
      </c>
      <c r="J8" s="42" t="s">
        <v>162</v>
      </c>
      <c r="K8" s="28">
        <f t="shared" ref="K8:K31" si="4">+I9</f>
        <v>40928</v>
      </c>
    </row>
    <row r="9" spans="1:11" ht="26.25" customHeight="1" x14ac:dyDescent="0.3">
      <c r="A9" s="29" t="s">
        <v>281</v>
      </c>
      <c r="B9" s="30">
        <f t="shared" si="0"/>
        <v>40909</v>
      </c>
      <c r="C9" s="31" t="s">
        <v>11</v>
      </c>
      <c r="D9" s="32">
        <f t="shared" si="1"/>
        <v>40922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40928</v>
      </c>
      <c r="J9" s="41"/>
      <c r="K9" s="36">
        <f t="shared" si="4"/>
        <v>40942</v>
      </c>
    </row>
    <row r="10" spans="1:11" ht="26.25" customHeight="1" x14ac:dyDescent="0.3">
      <c r="A10" s="22" t="s">
        <v>282</v>
      </c>
      <c r="B10" s="6">
        <f t="shared" si="0"/>
        <v>40923</v>
      </c>
      <c r="C10" s="23" t="s">
        <v>11</v>
      </c>
      <c r="D10" s="7">
        <f t="shared" si="1"/>
        <v>40936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40942</v>
      </c>
      <c r="J10" s="42"/>
      <c r="K10" s="28">
        <f t="shared" si="4"/>
        <v>40956</v>
      </c>
    </row>
    <row r="11" spans="1:11" ht="26.25" customHeight="1" x14ac:dyDescent="0.3">
      <c r="A11" s="29" t="s">
        <v>283</v>
      </c>
      <c r="B11" s="30">
        <f t="shared" si="0"/>
        <v>40937</v>
      </c>
      <c r="C11" s="31" t="s">
        <v>11</v>
      </c>
      <c r="D11" s="32">
        <f t="shared" si="1"/>
        <v>40950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40956</v>
      </c>
      <c r="J11" s="41"/>
      <c r="K11" s="36">
        <f t="shared" si="4"/>
        <v>40970</v>
      </c>
    </row>
    <row r="12" spans="1:11" ht="26.25" customHeight="1" x14ac:dyDescent="0.3">
      <c r="A12" s="22" t="s">
        <v>284</v>
      </c>
      <c r="B12" s="6">
        <f t="shared" si="0"/>
        <v>40951</v>
      </c>
      <c r="C12" s="23" t="s">
        <v>11</v>
      </c>
      <c r="D12" s="7">
        <f t="shared" si="1"/>
        <v>40964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40970</v>
      </c>
      <c r="J12" s="42"/>
      <c r="K12" s="28">
        <f t="shared" si="4"/>
        <v>40984</v>
      </c>
    </row>
    <row r="13" spans="1:11" ht="26.25" customHeight="1" x14ac:dyDescent="0.3">
      <c r="A13" s="29" t="s">
        <v>285</v>
      </c>
      <c r="B13" s="30">
        <f t="shared" si="0"/>
        <v>40965</v>
      </c>
      <c r="C13" s="31" t="s">
        <v>11</v>
      </c>
      <c r="D13" s="32">
        <f t="shared" si="1"/>
        <v>40978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40984</v>
      </c>
      <c r="J13" s="41"/>
      <c r="K13" s="36">
        <f t="shared" si="4"/>
        <v>40998</v>
      </c>
    </row>
    <row r="14" spans="1:11" ht="26.25" customHeight="1" x14ac:dyDescent="0.3">
      <c r="A14" s="22" t="s">
        <v>286</v>
      </c>
      <c r="B14" s="6">
        <f t="shared" si="0"/>
        <v>40979</v>
      </c>
      <c r="C14" s="23" t="s">
        <v>11</v>
      </c>
      <c r="D14" s="7">
        <f t="shared" si="1"/>
        <v>40992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40998</v>
      </c>
      <c r="J14" s="42"/>
      <c r="K14" s="28">
        <f t="shared" si="4"/>
        <v>41012</v>
      </c>
    </row>
    <row r="15" spans="1:11" ht="26.25" customHeight="1" x14ac:dyDescent="0.3">
      <c r="A15" s="29" t="s">
        <v>287</v>
      </c>
      <c r="B15" s="30">
        <f t="shared" si="0"/>
        <v>40993</v>
      </c>
      <c r="C15" s="31" t="s">
        <v>11</v>
      </c>
      <c r="D15" s="32">
        <f t="shared" si="1"/>
        <v>41006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41012</v>
      </c>
      <c r="J15" s="41"/>
      <c r="K15" s="36">
        <f t="shared" si="4"/>
        <v>41026</v>
      </c>
    </row>
    <row r="16" spans="1:11" ht="26.25" customHeight="1" x14ac:dyDescent="0.3">
      <c r="A16" s="22" t="s">
        <v>288</v>
      </c>
      <c r="B16" s="6">
        <f t="shared" si="0"/>
        <v>41007</v>
      </c>
      <c r="C16" s="23" t="s">
        <v>11</v>
      </c>
      <c r="D16" s="7">
        <f t="shared" si="1"/>
        <v>41020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41026</v>
      </c>
      <c r="K16" s="28">
        <f t="shared" si="4"/>
        <v>41040</v>
      </c>
    </row>
    <row r="17" spans="1:11" ht="26.25" customHeight="1" x14ac:dyDescent="0.3">
      <c r="A17" s="29" t="s">
        <v>289</v>
      </c>
      <c r="B17" s="30">
        <f t="shared" si="0"/>
        <v>41021</v>
      </c>
      <c r="C17" s="31" t="s">
        <v>11</v>
      </c>
      <c r="D17" s="32">
        <f t="shared" si="1"/>
        <v>41034</v>
      </c>
      <c r="E17" s="33"/>
      <c r="F17" s="34">
        <f t="shared" si="2"/>
        <v>37043</v>
      </c>
      <c r="G17" s="33"/>
      <c r="H17" s="33">
        <f>+F17+14</f>
        <v>37057</v>
      </c>
      <c r="I17" s="36">
        <f t="shared" si="3"/>
        <v>41040</v>
      </c>
      <c r="J17" s="41"/>
      <c r="K17" s="36">
        <f t="shared" si="4"/>
        <v>41053</v>
      </c>
    </row>
    <row r="18" spans="1:11" ht="26.25" customHeight="1" x14ac:dyDescent="0.3">
      <c r="A18" s="22" t="s">
        <v>290</v>
      </c>
      <c r="B18" s="6">
        <f t="shared" si="0"/>
        <v>41035</v>
      </c>
      <c r="C18" s="23" t="s">
        <v>11</v>
      </c>
      <c r="D18" s="7">
        <f t="shared" si="1"/>
        <v>41048</v>
      </c>
      <c r="E18" s="24"/>
      <c r="F18" s="25">
        <f t="shared" si="2"/>
        <v>37058</v>
      </c>
      <c r="G18" s="24"/>
      <c r="H18" s="24">
        <v>37072</v>
      </c>
      <c r="I18" s="28">
        <f>+D18+5</f>
        <v>41053</v>
      </c>
      <c r="J18" s="42"/>
      <c r="K18" s="28">
        <f t="shared" si="4"/>
        <v>41068</v>
      </c>
    </row>
    <row r="19" spans="1:11" ht="26.25" customHeight="1" x14ac:dyDescent="0.3">
      <c r="A19" s="29" t="s">
        <v>291</v>
      </c>
      <c r="B19" s="30">
        <f t="shared" si="0"/>
        <v>41049</v>
      </c>
      <c r="C19" s="31" t="s">
        <v>11</v>
      </c>
      <c r="D19" s="32">
        <f t="shared" si="1"/>
        <v>41062</v>
      </c>
      <c r="E19" s="33"/>
      <c r="F19" s="34" t="s">
        <v>24</v>
      </c>
      <c r="G19" s="33"/>
      <c r="H19" s="33"/>
      <c r="I19" s="36">
        <f t="shared" si="3"/>
        <v>41068</v>
      </c>
      <c r="J19" s="41" t="s">
        <v>132</v>
      </c>
      <c r="K19" s="36">
        <f t="shared" si="4"/>
        <v>41082</v>
      </c>
    </row>
    <row r="20" spans="1:11" ht="26.25" customHeight="1" x14ac:dyDescent="0.3">
      <c r="A20" s="22" t="s">
        <v>292</v>
      </c>
      <c r="B20" s="6">
        <f t="shared" si="0"/>
        <v>41063</v>
      </c>
      <c r="C20" s="23" t="s">
        <v>11</v>
      </c>
      <c r="D20" s="7">
        <f t="shared" si="1"/>
        <v>41076</v>
      </c>
      <c r="E20" s="24"/>
      <c r="F20" s="25">
        <v>37073</v>
      </c>
      <c r="G20" s="24"/>
      <c r="H20" s="24">
        <f>+F20+14</f>
        <v>37087</v>
      </c>
      <c r="I20" s="28">
        <f t="shared" si="3"/>
        <v>41082</v>
      </c>
      <c r="J20" s="42" t="s">
        <v>132</v>
      </c>
      <c r="K20" s="28">
        <f t="shared" si="4"/>
        <v>41096</v>
      </c>
    </row>
    <row r="21" spans="1:11" ht="26.25" customHeight="1" x14ac:dyDescent="0.3">
      <c r="A21" s="63" t="s">
        <v>305</v>
      </c>
      <c r="B21" s="64">
        <f t="shared" si="0"/>
        <v>41077</v>
      </c>
      <c r="C21" s="65" t="s">
        <v>11</v>
      </c>
      <c r="D21" s="66">
        <f t="shared" si="1"/>
        <v>41090</v>
      </c>
      <c r="E21" s="67"/>
      <c r="F21" s="68">
        <f t="shared" ref="F21:F31" si="5">+H20+1</f>
        <v>37088</v>
      </c>
      <c r="G21" s="67"/>
      <c r="H21" s="67">
        <v>37103</v>
      </c>
      <c r="I21" s="69">
        <f t="shared" si="3"/>
        <v>41096</v>
      </c>
      <c r="J21" s="70" t="s">
        <v>278</v>
      </c>
      <c r="K21" s="69">
        <f t="shared" si="4"/>
        <v>41110</v>
      </c>
    </row>
    <row r="22" spans="1:11" ht="26.25" customHeight="1" x14ac:dyDescent="0.3">
      <c r="A22" s="61" t="s">
        <v>293</v>
      </c>
      <c r="B22" s="6">
        <f t="shared" si="0"/>
        <v>41091</v>
      </c>
      <c r="C22" s="23" t="s">
        <v>11</v>
      </c>
      <c r="D22" s="7">
        <f t="shared" si="1"/>
        <v>41104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41110</v>
      </c>
      <c r="J22" s="42" t="s">
        <v>132</v>
      </c>
      <c r="K22" s="28">
        <f t="shared" si="4"/>
        <v>41124</v>
      </c>
    </row>
    <row r="23" spans="1:11" ht="26.25" customHeight="1" x14ac:dyDescent="0.3">
      <c r="A23" s="62" t="s">
        <v>294</v>
      </c>
      <c r="B23" s="30">
        <f t="shared" si="0"/>
        <v>41105</v>
      </c>
      <c r="C23" s="31" t="s">
        <v>11</v>
      </c>
      <c r="D23" s="32">
        <f t="shared" si="1"/>
        <v>41118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41124</v>
      </c>
      <c r="J23" s="41" t="s">
        <v>132</v>
      </c>
      <c r="K23" s="36">
        <f t="shared" si="4"/>
        <v>41138</v>
      </c>
    </row>
    <row r="24" spans="1:11" ht="26.25" customHeight="1" x14ac:dyDescent="0.3">
      <c r="A24" s="61" t="s">
        <v>295</v>
      </c>
      <c r="B24" s="6">
        <f t="shared" si="0"/>
        <v>41119</v>
      </c>
      <c r="C24" s="23" t="s">
        <v>11</v>
      </c>
      <c r="D24" s="7">
        <f t="shared" si="1"/>
        <v>41132</v>
      </c>
      <c r="E24" s="24"/>
      <c r="F24" s="25">
        <f t="shared" si="5"/>
        <v>37135</v>
      </c>
      <c r="G24" s="24"/>
      <c r="H24" s="24">
        <f>+F24+14</f>
        <v>37149</v>
      </c>
      <c r="I24" s="28">
        <f t="shared" si="3"/>
        <v>41138</v>
      </c>
      <c r="J24" s="42" t="s">
        <v>132</v>
      </c>
      <c r="K24" s="28">
        <f t="shared" si="4"/>
        <v>41151</v>
      </c>
    </row>
    <row r="25" spans="1:11" ht="26.25" customHeight="1" x14ac:dyDescent="0.3">
      <c r="A25" s="62" t="s">
        <v>296</v>
      </c>
      <c r="B25" s="30">
        <f t="shared" si="0"/>
        <v>41133</v>
      </c>
      <c r="C25" s="31" t="s">
        <v>11</v>
      </c>
      <c r="D25" s="32">
        <f t="shared" si="1"/>
        <v>41146</v>
      </c>
      <c r="E25" s="33"/>
      <c r="F25" s="34">
        <f t="shared" si="5"/>
        <v>37150</v>
      </c>
      <c r="G25" s="33"/>
      <c r="H25" s="33">
        <v>37164</v>
      </c>
      <c r="I25" s="36">
        <f>+D25+5</f>
        <v>41151</v>
      </c>
      <c r="J25" s="41" t="s">
        <v>132</v>
      </c>
      <c r="K25" s="36">
        <f t="shared" si="4"/>
        <v>41166</v>
      </c>
    </row>
    <row r="26" spans="1:11" ht="26.25" customHeight="1" x14ac:dyDescent="0.3">
      <c r="A26" s="61" t="s">
        <v>297</v>
      </c>
      <c r="B26" s="6">
        <f t="shared" si="0"/>
        <v>41147</v>
      </c>
      <c r="C26" s="23" t="s">
        <v>11</v>
      </c>
      <c r="D26" s="7">
        <f t="shared" si="1"/>
        <v>41160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41166</v>
      </c>
      <c r="J26" s="42"/>
      <c r="K26" s="28">
        <f t="shared" si="4"/>
        <v>41180</v>
      </c>
    </row>
    <row r="27" spans="1:11" ht="26.25" customHeight="1" x14ac:dyDescent="0.3">
      <c r="A27" s="62" t="s">
        <v>298</v>
      </c>
      <c r="B27" s="30">
        <f t="shared" si="0"/>
        <v>41161</v>
      </c>
      <c r="C27" s="31" t="s">
        <v>11</v>
      </c>
      <c r="D27" s="32">
        <f t="shared" si="1"/>
        <v>41174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41180</v>
      </c>
      <c r="J27" s="41"/>
      <c r="K27" s="36">
        <f t="shared" si="4"/>
        <v>41194</v>
      </c>
    </row>
    <row r="28" spans="1:11" ht="26.25" customHeight="1" x14ac:dyDescent="0.3">
      <c r="A28" s="61" t="s">
        <v>299</v>
      </c>
      <c r="B28" s="6">
        <f t="shared" si="0"/>
        <v>41175</v>
      </c>
      <c r="C28" s="23" t="s">
        <v>11</v>
      </c>
      <c r="D28" s="7">
        <f t="shared" si="1"/>
        <v>41188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41194</v>
      </c>
      <c r="J28" s="42"/>
      <c r="K28" s="28">
        <f t="shared" si="4"/>
        <v>41208</v>
      </c>
    </row>
    <row r="29" spans="1:11" ht="26.25" customHeight="1" x14ac:dyDescent="0.3">
      <c r="A29" s="62" t="s">
        <v>300</v>
      </c>
      <c r="B29" s="30">
        <f t="shared" si="0"/>
        <v>41189</v>
      </c>
      <c r="C29" s="31" t="s">
        <v>11</v>
      </c>
      <c r="D29" s="32">
        <f t="shared" si="1"/>
        <v>41202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41208</v>
      </c>
      <c r="J29" s="41"/>
      <c r="K29" s="36">
        <f t="shared" si="4"/>
        <v>41222</v>
      </c>
    </row>
    <row r="30" spans="1:11" ht="26.25" customHeight="1" x14ac:dyDescent="0.3">
      <c r="A30" s="61" t="s">
        <v>301</v>
      </c>
      <c r="B30" s="6">
        <f t="shared" si="0"/>
        <v>41203</v>
      </c>
      <c r="C30" s="23" t="s">
        <v>11</v>
      </c>
      <c r="D30" s="7">
        <f t="shared" si="1"/>
        <v>41216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3"/>
        <v>41222</v>
      </c>
      <c r="J30" s="42"/>
      <c r="K30" s="28">
        <f t="shared" si="4"/>
        <v>41233</v>
      </c>
    </row>
    <row r="31" spans="1:11" ht="26.25" customHeight="1" x14ac:dyDescent="0.3">
      <c r="A31" s="62" t="s">
        <v>302</v>
      </c>
      <c r="B31" s="30">
        <f t="shared" si="0"/>
        <v>41217</v>
      </c>
      <c r="C31" s="31" t="s">
        <v>11</v>
      </c>
      <c r="D31" s="32">
        <f t="shared" si="1"/>
        <v>41230</v>
      </c>
      <c r="E31" s="33"/>
      <c r="F31" s="34">
        <f t="shared" si="5"/>
        <v>37241</v>
      </c>
      <c r="G31" s="33"/>
      <c r="H31" s="33">
        <v>37256</v>
      </c>
      <c r="I31" s="36">
        <f>+D31+3</f>
        <v>41233</v>
      </c>
      <c r="J31" s="41"/>
      <c r="K31" s="36">
        <f t="shared" si="4"/>
        <v>41250</v>
      </c>
    </row>
    <row r="32" spans="1:11" ht="26.25" customHeight="1" x14ac:dyDescent="0.3">
      <c r="A32" s="61" t="s">
        <v>303</v>
      </c>
      <c r="B32" s="6">
        <f t="shared" si="0"/>
        <v>41231</v>
      </c>
      <c r="C32" s="23" t="s">
        <v>11</v>
      </c>
      <c r="D32" s="7">
        <f t="shared" si="1"/>
        <v>41244</v>
      </c>
      <c r="E32" s="24"/>
      <c r="F32" s="25" t="s">
        <v>24</v>
      </c>
      <c r="G32" s="24"/>
      <c r="H32" s="24"/>
      <c r="I32" s="28">
        <f t="shared" si="3"/>
        <v>41250</v>
      </c>
      <c r="J32" s="42"/>
      <c r="K32" s="28">
        <f>+I32+14</f>
        <v>41264</v>
      </c>
    </row>
    <row r="33" spans="1:11" ht="26.25" customHeight="1" x14ac:dyDescent="0.3">
      <c r="A33" s="62" t="s">
        <v>304</v>
      </c>
      <c r="B33" s="30">
        <f t="shared" si="0"/>
        <v>41245</v>
      </c>
      <c r="C33" s="31" t="s">
        <v>11</v>
      </c>
      <c r="D33" s="32">
        <f t="shared" si="1"/>
        <v>41258</v>
      </c>
      <c r="E33" s="33"/>
      <c r="F33" s="34" t="s">
        <v>24</v>
      </c>
      <c r="G33" s="33"/>
      <c r="H33" s="33"/>
      <c r="I33" s="36">
        <f>+D33+6</f>
        <v>41264</v>
      </c>
      <c r="J33" s="41"/>
      <c r="K33" s="36">
        <f>+I33+14</f>
        <v>41278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41047</v>
      </c>
    </row>
  </sheetData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8"/>
  <sheetViews>
    <sheetView topLeftCell="B22" workbookViewId="0">
      <selection activeCell="D25" sqref="D25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251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246</v>
      </c>
      <c r="B7" s="30">
        <v>40517</v>
      </c>
      <c r="C7" s="31" t="s">
        <v>11</v>
      </c>
      <c r="D7" s="32">
        <v>40530</v>
      </c>
      <c r="E7" s="33"/>
      <c r="F7" s="34" t="s">
        <v>24</v>
      </c>
      <c r="G7" s="35"/>
      <c r="H7" s="33"/>
      <c r="I7" s="36">
        <v>40534</v>
      </c>
      <c r="J7" s="41"/>
      <c r="K7" s="36">
        <v>40186</v>
      </c>
    </row>
    <row r="8" spans="1:11" ht="26.25" customHeight="1" x14ac:dyDescent="0.3">
      <c r="A8" s="26" t="s">
        <v>252</v>
      </c>
      <c r="B8" s="6">
        <f t="shared" ref="B8:B33" si="0">+D7+1</f>
        <v>40531</v>
      </c>
      <c r="C8" s="23" t="s">
        <v>11</v>
      </c>
      <c r="D8" s="7">
        <f t="shared" ref="D8:D33" si="1">+B8+13</f>
        <v>40544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2" si="3">+D8+6</f>
        <v>40550</v>
      </c>
      <c r="J8" s="42"/>
      <c r="K8" s="28">
        <f t="shared" ref="K8:K32" si="4">+I9</f>
        <v>40564</v>
      </c>
    </row>
    <row r="9" spans="1:11" ht="26.25" customHeight="1" x14ac:dyDescent="0.3">
      <c r="A9" s="29" t="s">
        <v>253</v>
      </c>
      <c r="B9" s="30">
        <f t="shared" si="0"/>
        <v>40545</v>
      </c>
      <c r="C9" s="31" t="s">
        <v>11</v>
      </c>
      <c r="D9" s="32">
        <f t="shared" si="1"/>
        <v>40558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40564</v>
      </c>
      <c r="J9" s="41"/>
      <c r="K9" s="36">
        <f t="shared" si="4"/>
        <v>40578</v>
      </c>
    </row>
    <row r="10" spans="1:11" ht="26.25" customHeight="1" x14ac:dyDescent="0.3">
      <c r="A10" s="22" t="s">
        <v>254</v>
      </c>
      <c r="B10" s="6">
        <f t="shared" si="0"/>
        <v>40559</v>
      </c>
      <c r="C10" s="23" t="s">
        <v>11</v>
      </c>
      <c r="D10" s="7">
        <f t="shared" si="1"/>
        <v>40572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40578</v>
      </c>
      <c r="J10" s="42" t="s">
        <v>162</v>
      </c>
      <c r="K10" s="28">
        <f t="shared" si="4"/>
        <v>40592</v>
      </c>
    </row>
    <row r="11" spans="1:11" ht="26.25" customHeight="1" x14ac:dyDescent="0.3">
      <c r="A11" s="29" t="s">
        <v>255</v>
      </c>
      <c r="B11" s="30">
        <f t="shared" si="0"/>
        <v>40573</v>
      </c>
      <c r="C11" s="31" t="s">
        <v>11</v>
      </c>
      <c r="D11" s="32">
        <f t="shared" si="1"/>
        <v>40586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40592</v>
      </c>
      <c r="J11" s="41"/>
      <c r="K11" s="36">
        <f t="shared" si="4"/>
        <v>40606</v>
      </c>
    </row>
    <row r="12" spans="1:11" ht="26.25" customHeight="1" x14ac:dyDescent="0.3">
      <c r="A12" s="22" t="s">
        <v>256</v>
      </c>
      <c r="B12" s="6">
        <f t="shared" si="0"/>
        <v>40587</v>
      </c>
      <c r="C12" s="23" t="s">
        <v>11</v>
      </c>
      <c r="D12" s="7">
        <f t="shared" si="1"/>
        <v>40600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40606</v>
      </c>
      <c r="J12" s="42"/>
      <c r="K12" s="28">
        <f t="shared" si="4"/>
        <v>40620</v>
      </c>
    </row>
    <row r="13" spans="1:11" ht="26.25" customHeight="1" x14ac:dyDescent="0.3">
      <c r="A13" s="29" t="s">
        <v>257</v>
      </c>
      <c r="B13" s="30">
        <f t="shared" si="0"/>
        <v>40601</v>
      </c>
      <c r="C13" s="31" t="s">
        <v>11</v>
      </c>
      <c r="D13" s="32">
        <f t="shared" si="1"/>
        <v>40614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40620</v>
      </c>
      <c r="J13" s="41"/>
      <c r="K13" s="36">
        <f t="shared" si="4"/>
        <v>40634</v>
      </c>
    </row>
    <row r="14" spans="1:11" ht="26.25" customHeight="1" x14ac:dyDescent="0.3">
      <c r="A14" s="22" t="s">
        <v>258</v>
      </c>
      <c r="B14" s="6">
        <f t="shared" si="0"/>
        <v>40615</v>
      </c>
      <c r="C14" s="23" t="s">
        <v>11</v>
      </c>
      <c r="D14" s="7">
        <f t="shared" si="1"/>
        <v>40628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40634</v>
      </c>
      <c r="J14" s="42"/>
      <c r="K14" s="28">
        <f t="shared" si="4"/>
        <v>40648</v>
      </c>
    </row>
    <row r="15" spans="1:11" ht="26.25" customHeight="1" x14ac:dyDescent="0.3">
      <c r="A15" s="29" t="s">
        <v>259</v>
      </c>
      <c r="B15" s="30">
        <f t="shared" si="0"/>
        <v>40629</v>
      </c>
      <c r="C15" s="31" t="s">
        <v>11</v>
      </c>
      <c r="D15" s="32">
        <f t="shared" si="1"/>
        <v>40642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40648</v>
      </c>
      <c r="J15" s="41"/>
      <c r="K15" s="36">
        <f t="shared" si="4"/>
        <v>40662</v>
      </c>
    </row>
    <row r="16" spans="1:11" ht="26.25" customHeight="1" x14ac:dyDescent="0.3">
      <c r="A16" s="22" t="s">
        <v>260</v>
      </c>
      <c r="B16" s="6">
        <f t="shared" si="0"/>
        <v>40643</v>
      </c>
      <c r="C16" s="23" t="s">
        <v>11</v>
      </c>
      <c r="D16" s="7">
        <f t="shared" si="1"/>
        <v>40656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40662</v>
      </c>
      <c r="K16" s="28">
        <f t="shared" si="4"/>
        <v>40676</v>
      </c>
    </row>
    <row r="17" spans="1:11" ht="26.25" customHeight="1" x14ac:dyDescent="0.3">
      <c r="A17" s="29" t="s">
        <v>261</v>
      </c>
      <c r="B17" s="30">
        <f t="shared" si="0"/>
        <v>40657</v>
      </c>
      <c r="C17" s="31" t="s">
        <v>11</v>
      </c>
      <c r="D17" s="32">
        <f t="shared" si="1"/>
        <v>40670</v>
      </c>
      <c r="E17" s="33"/>
      <c r="F17" s="34">
        <f t="shared" si="2"/>
        <v>37043</v>
      </c>
      <c r="G17" s="33"/>
      <c r="H17" s="33">
        <f>+F17+14</f>
        <v>37057</v>
      </c>
      <c r="I17" s="36">
        <f t="shared" si="3"/>
        <v>40676</v>
      </c>
      <c r="J17" s="41"/>
      <c r="K17" s="36">
        <f t="shared" si="4"/>
        <v>40689</v>
      </c>
    </row>
    <row r="18" spans="1:11" ht="26.25" customHeight="1" x14ac:dyDescent="0.3">
      <c r="A18" s="22" t="s">
        <v>262</v>
      </c>
      <c r="B18" s="6">
        <f t="shared" si="0"/>
        <v>40671</v>
      </c>
      <c r="C18" s="23" t="s">
        <v>11</v>
      </c>
      <c r="D18" s="7">
        <f t="shared" si="1"/>
        <v>40684</v>
      </c>
      <c r="E18" s="24"/>
      <c r="F18" s="25">
        <f t="shared" si="2"/>
        <v>37058</v>
      </c>
      <c r="G18" s="24"/>
      <c r="H18" s="24">
        <v>37072</v>
      </c>
      <c r="I18" s="28">
        <f>+D18+5</f>
        <v>40689</v>
      </c>
      <c r="J18" s="42"/>
      <c r="K18" s="28">
        <f t="shared" si="4"/>
        <v>40704</v>
      </c>
    </row>
    <row r="19" spans="1:11" ht="26.25" customHeight="1" x14ac:dyDescent="0.3">
      <c r="A19" s="29" t="s">
        <v>263</v>
      </c>
      <c r="B19" s="30">
        <f t="shared" si="0"/>
        <v>40685</v>
      </c>
      <c r="C19" s="31" t="s">
        <v>11</v>
      </c>
      <c r="D19" s="32">
        <f t="shared" si="1"/>
        <v>40698</v>
      </c>
      <c r="E19" s="33"/>
      <c r="F19" s="34" t="s">
        <v>24</v>
      </c>
      <c r="G19" s="33"/>
      <c r="H19" s="33"/>
      <c r="I19" s="36">
        <f t="shared" si="3"/>
        <v>40704</v>
      </c>
      <c r="J19" s="41" t="s">
        <v>132</v>
      </c>
      <c r="K19" s="36">
        <f t="shared" si="4"/>
        <v>40718</v>
      </c>
    </row>
    <row r="20" spans="1:11" ht="26.25" customHeight="1" thickBot="1" x14ac:dyDescent="0.35">
      <c r="A20" s="49" t="s">
        <v>264</v>
      </c>
      <c r="B20" s="50">
        <f t="shared" si="0"/>
        <v>40699</v>
      </c>
      <c r="C20" s="51" t="s">
        <v>11</v>
      </c>
      <c r="D20" s="52">
        <f t="shared" si="1"/>
        <v>40712</v>
      </c>
      <c r="E20" s="53"/>
      <c r="F20" s="54">
        <v>37073</v>
      </c>
      <c r="G20" s="53"/>
      <c r="H20" s="53">
        <f>+F20+14</f>
        <v>37087</v>
      </c>
      <c r="I20" s="55">
        <f t="shared" si="3"/>
        <v>40718</v>
      </c>
      <c r="J20" s="56" t="s">
        <v>132</v>
      </c>
      <c r="K20" s="55">
        <f t="shared" si="4"/>
        <v>40732</v>
      </c>
    </row>
    <row r="21" spans="1:11" ht="26.25" customHeight="1" x14ac:dyDescent="0.3">
      <c r="A21" s="37" t="s">
        <v>265</v>
      </c>
      <c r="B21" s="30">
        <f t="shared" si="0"/>
        <v>40713</v>
      </c>
      <c r="C21" s="31" t="s">
        <v>11</v>
      </c>
      <c r="D21" s="32">
        <f t="shared" si="1"/>
        <v>40726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3"/>
        <v>40732</v>
      </c>
      <c r="J21" s="41" t="s">
        <v>132</v>
      </c>
      <c r="K21" s="36">
        <f t="shared" si="4"/>
        <v>40746</v>
      </c>
    </row>
    <row r="22" spans="1:11" ht="26.25" customHeight="1" x14ac:dyDescent="0.3">
      <c r="A22" s="26" t="s">
        <v>266</v>
      </c>
      <c r="B22" s="6">
        <f t="shared" si="0"/>
        <v>40727</v>
      </c>
      <c r="C22" s="23" t="s">
        <v>11</v>
      </c>
      <c r="D22" s="7">
        <f t="shared" si="1"/>
        <v>40740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40746</v>
      </c>
      <c r="J22" s="42" t="s">
        <v>132</v>
      </c>
      <c r="K22" s="28">
        <f t="shared" si="4"/>
        <v>40760</v>
      </c>
    </row>
    <row r="23" spans="1:11" ht="26.25" customHeight="1" x14ac:dyDescent="0.3">
      <c r="A23" s="37" t="s">
        <v>267</v>
      </c>
      <c r="B23" s="30">
        <f t="shared" si="0"/>
        <v>40741</v>
      </c>
      <c r="C23" s="31" t="s">
        <v>11</v>
      </c>
      <c r="D23" s="32">
        <f t="shared" si="1"/>
        <v>40754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40760</v>
      </c>
      <c r="J23" s="60" t="s">
        <v>278</v>
      </c>
      <c r="K23" s="36">
        <f t="shared" si="4"/>
        <v>40774</v>
      </c>
    </row>
    <row r="24" spans="1:11" ht="26.25" customHeight="1" x14ac:dyDescent="0.3">
      <c r="A24" s="26" t="s">
        <v>268</v>
      </c>
      <c r="B24" s="6">
        <f t="shared" si="0"/>
        <v>40755</v>
      </c>
      <c r="C24" s="23" t="s">
        <v>11</v>
      </c>
      <c r="D24" s="7">
        <f t="shared" si="1"/>
        <v>40768</v>
      </c>
      <c r="E24" s="24"/>
      <c r="F24" s="25">
        <f t="shared" si="5"/>
        <v>37135</v>
      </c>
      <c r="G24" s="24"/>
      <c r="H24" s="24">
        <f>+F24+14</f>
        <v>37149</v>
      </c>
      <c r="I24" s="28">
        <f t="shared" si="3"/>
        <v>40774</v>
      </c>
      <c r="J24" s="42" t="s">
        <v>132</v>
      </c>
      <c r="K24" s="28">
        <f t="shared" si="4"/>
        <v>40787</v>
      </c>
    </row>
    <row r="25" spans="1:11" ht="26.25" customHeight="1" x14ac:dyDescent="0.3">
      <c r="A25" s="37" t="s">
        <v>269</v>
      </c>
      <c r="B25" s="30">
        <f t="shared" si="0"/>
        <v>40769</v>
      </c>
      <c r="C25" s="31" t="s">
        <v>11</v>
      </c>
      <c r="D25" s="32">
        <f t="shared" si="1"/>
        <v>40782</v>
      </c>
      <c r="E25" s="33"/>
      <c r="F25" s="34">
        <f t="shared" si="5"/>
        <v>37150</v>
      </c>
      <c r="G25" s="33"/>
      <c r="H25" s="33">
        <v>37164</v>
      </c>
      <c r="I25" s="36">
        <f>+D25+5</f>
        <v>40787</v>
      </c>
      <c r="J25" s="41"/>
      <c r="K25" s="36">
        <f t="shared" si="4"/>
        <v>40802</v>
      </c>
    </row>
    <row r="26" spans="1:11" ht="26.25" customHeight="1" x14ac:dyDescent="0.3">
      <c r="A26" s="26" t="s">
        <v>270</v>
      </c>
      <c r="B26" s="6">
        <f t="shared" si="0"/>
        <v>40783</v>
      </c>
      <c r="C26" s="23" t="s">
        <v>11</v>
      </c>
      <c r="D26" s="7">
        <f t="shared" si="1"/>
        <v>40796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40802</v>
      </c>
      <c r="J26" s="42"/>
      <c r="K26" s="28">
        <f t="shared" si="4"/>
        <v>40816</v>
      </c>
    </row>
    <row r="27" spans="1:11" ht="26.25" customHeight="1" x14ac:dyDescent="0.3">
      <c r="A27" s="37" t="s">
        <v>271</v>
      </c>
      <c r="B27" s="30">
        <f t="shared" si="0"/>
        <v>40797</v>
      </c>
      <c r="C27" s="31" t="s">
        <v>11</v>
      </c>
      <c r="D27" s="32">
        <f t="shared" si="1"/>
        <v>40810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40816</v>
      </c>
      <c r="J27" s="41"/>
      <c r="K27" s="36">
        <f t="shared" si="4"/>
        <v>40830</v>
      </c>
    </row>
    <row r="28" spans="1:11" ht="26.25" customHeight="1" x14ac:dyDescent="0.3">
      <c r="A28" s="26" t="s">
        <v>272</v>
      </c>
      <c r="B28" s="6">
        <f t="shared" si="0"/>
        <v>40811</v>
      </c>
      <c r="C28" s="23" t="s">
        <v>11</v>
      </c>
      <c r="D28" s="7">
        <f t="shared" si="1"/>
        <v>40824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40830</v>
      </c>
      <c r="J28" s="42"/>
      <c r="K28" s="28">
        <f t="shared" si="4"/>
        <v>40844</v>
      </c>
    </row>
    <row r="29" spans="1:11" ht="26.25" customHeight="1" x14ac:dyDescent="0.3">
      <c r="A29" s="37" t="s">
        <v>273</v>
      </c>
      <c r="B29" s="30">
        <f t="shared" si="0"/>
        <v>40825</v>
      </c>
      <c r="C29" s="31" t="s">
        <v>11</v>
      </c>
      <c r="D29" s="32">
        <f t="shared" si="1"/>
        <v>40838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40844</v>
      </c>
      <c r="J29" s="41"/>
      <c r="K29" s="36">
        <f t="shared" si="4"/>
        <v>40857</v>
      </c>
    </row>
    <row r="30" spans="1:11" ht="26.25" customHeight="1" x14ac:dyDescent="0.3">
      <c r="A30" s="26" t="s">
        <v>274</v>
      </c>
      <c r="B30" s="6">
        <f t="shared" si="0"/>
        <v>40839</v>
      </c>
      <c r="C30" s="23" t="s">
        <v>11</v>
      </c>
      <c r="D30" s="7">
        <f t="shared" si="1"/>
        <v>40852</v>
      </c>
      <c r="E30" s="24"/>
      <c r="F30" s="25">
        <f t="shared" si="5"/>
        <v>37226</v>
      </c>
      <c r="G30" s="24"/>
      <c r="H30" s="24">
        <f>+F30+14</f>
        <v>37240</v>
      </c>
      <c r="I30" s="28">
        <f>+D30+5</f>
        <v>40857</v>
      </c>
      <c r="J30" s="42"/>
      <c r="K30" s="28">
        <f t="shared" si="4"/>
        <v>40869</v>
      </c>
    </row>
    <row r="31" spans="1:11" ht="26.25" customHeight="1" x14ac:dyDescent="0.3">
      <c r="A31" s="37" t="s">
        <v>275</v>
      </c>
      <c r="B31" s="30">
        <f t="shared" si="0"/>
        <v>40853</v>
      </c>
      <c r="C31" s="31" t="s">
        <v>11</v>
      </c>
      <c r="D31" s="32">
        <f t="shared" si="1"/>
        <v>40866</v>
      </c>
      <c r="E31" s="33"/>
      <c r="F31" s="34">
        <f t="shared" si="5"/>
        <v>37241</v>
      </c>
      <c r="G31" s="33"/>
      <c r="H31" s="33">
        <v>37256</v>
      </c>
      <c r="I31" s="36">
        <f>+D31+3</f>
        <v>40869</v>
      </c>
      <c r="J31" s="41"/>
      <c r="K31" s="36">
        <f t="shared" si="4"/>
        <v>40886</v>
      </c>
    </row>
    <row r="32" spans="1:11" ht="26.25" customHeight="1" x14ac:dyDescent="0.3">
      <c r="A32" s="26" t="s">
        <v>276</v>
      </c>
      <c r="B32" s="6">
        <f t="shared" si="0"/>
        <v>40867</v>
      </c>
      <c r="C32" s="23" t="s">
        <v>11</v>
      </c>
      <c r="D32" s="7">
        <f t="shared" si="1"/>
        <v>40880</v>
      </c>
      <c r="E32" s="24"/>
      <c r="F32" s="25" t="s">
        <v>24</v>
      </c>
      <c r="G32" s="24"/>
      <c r="H32" s="24"/>
      <c r="I32" s="28">
        <f t="shared" si="3"/>
        <v>40886</v>
      </c>
      <c r="J32" s="42"/>
      <c r="K32" s="36">
        <f t="shared" si="4"/>
        <v>40899</v>
      </c>
    </row>
    <row r="33" spans="1:11" ht="26.25" customHeight="1" x14ac:dyDescent="0.3">
      <c r="A33" s="37" t="s">
        <v>277</v>
      </c>
      <c r="B33" s="30">
        <f t="shared" si="0"/>
        <v>40881</v>
      </c>
      <c r="C33" s="31" t="s">
        <v>11</v>
      </c>
      <c r="D33" s="32">
        <f t="shared" si="1"/>
        <v>40894</v>
      </c>
      <c r="E33" s="33"/>
      <c r="F33" s="34" t="s">
        <v>24</v>
      </c>
      <c r="G33" s="33"/>
      <c r="H33" s="33"/>
      <c r="I33" s="36">
        <f>+D33+5</f>
        <v>40899</v>
      </c>
      <c r="J33" s="41"/>
      <c r="K33" s="36">
        <f>+I33+15</f>
        <v>40914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40681</v>
      </c>
    </row>
  </sheetData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topLeftCell="A7" workbookViewId="0"/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220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218</v>
      </c>
      <c r="B7" s="30">
        <v>40153</v>
      </c>
      <c r="C7" s="31" t="s">
        <v>11</v>
      </c>
      <c r="D7" s="32">
        <v>40166</v>
      </c>
      <c r="E7" s="33"/>
      <c r="F7" s="34" t="s">
        <v>24</v>
      </c>
      <c r="G7" s="35"/>
      <c r="H7" s="33"/>
      <c r="I7" s="36">
        <v>40169</v>
      </c>
      <c r="J7" s="41"/>
      <c r="K7" s="36">
        <v>40186</v>
      </c>
    </row>
    <row r="8" spans="1:11" ht="26.25" customHeight="1" x14ac:dyDescent="0.3">
      <c r="A8" s="26" t="s">
        <v>221</v>
      </c>
      <c r="B8" s="6">
        <f t="shared" ref="B8:B33" si="0">+D7+1</f>
        <v>40167</v>
      </c>
      <c r="C8" s="23" t="s">
        <v>11</v>
      </c>
      <c r="D8" s="7">
        <f t="shared" ref="D8:D33" si="1">+B8+13</f>
        <v>40180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2" si="3">+D8+6</f>
        <v>40186</v>
      </c>
      <c r="J8" s="42"/>
      <c r="K8" s="28">
        <f t="shared" ref="K8:K31" si="4">+I9</f>
        <v>40200</v>
      </c>
    </row>
    <row r="9" spans="1:11" ht="26.25" customHeight="1" x14ac:dyDescent="0.3">
      <c r="A9" s="29" t="s">
        <v>222</v>
      </c>
      <c r="B9" s="30">
        <f t="shared" si="0"/>
        <v>40181</v>
      </c>
      <c r="C9" s="31" t="s">
        <v>11</v>
      </c>
      <c r="D9" s="32">
        <f t="shared" si="1"/>
        <v>40194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40200</v>
      </c>
      <c r="J9" s="41"/>
      <c r="K9" s="36">
        <f t="shared" si="4"/>
        <v>40214</v>
      </c>
    </row>
    <row r="10" spans="1:11" ht="26.25" customHeight="1" x14ac:dyDescent="0.3">
      <c r="A10" s="22" t="s">
        <v>223</v>
      </c>
      <c r="B10" s="6">
        <f t="shared" si="0"/>
        <v>40195</v>
      </c>
      <c r="C10" s="23" t="s">
        <v>11</v>
      </c>
      <c r="D10" s="7">
        <f t="shared" si="1"/>
        <v>40208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40214</v>
      </c>
      <c r="J10" s="42" t="s">
        <v>162</v>
      </c>
      <c r="K10" s="28">
        <f t="shared" si="4"/>
        <v>40228</v>
      </c>
    </row>
    <row r="11" spans="1:11" ht="26.25" customHeight="1" x14ac:dyDescent="0.3">
      <c r="A11" s="29" t="s">
        <v>224</v>
      </c>
      <c r="B11" s="30">
        <f t="shared" si="0"/>
        <v>40209</v>
      </c>
      <c r="C11" s="31" t="s">
        <v>11</v>
      </c>
      <c r="D11" s="32">
        <f t="shared" si="1"/>
        <v>40222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40228</v>
      </c>
      <c r="J11" s="41"/>
      <c r="K11" s="36">
        <f t="shared" si="4"/>
        <v>40242</v>
      </c>
    </row>
    <row r="12" spans="1:11" ht="26.25" customHeight="1" x14ac:dyDescent="0.3">
      <c r="A12" s="22" t="s">
        <v>225</v>
      </c>
      <c r="B12" s="6">
        <f t="shared" si="0"/>
        <v>40223</v>
      </c>
      <c r="C12" s="23" t="s">
        <v>11</v>
      </c>
      <c r="D12" s="7">
        <f t="shared" si="1"/>
        <v>40236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40242</v>
      </c>
      <c r="J12" s="42"/>
      <c r="K12" s="28">
        <f t="shared" si="4"/>
        <v>40256</v>
      </c>
    </row>
    <row r="13" spans="1:11" ht="26.25" customHeight="1" x14ac:dyDescent="0.3">
      <c r="A13" s="29" t="s">
        <v>226</v>
      </c>
      <c r="B13" s="30">
        <f t="shared" si="0"/>
        <v>40237</v>
      </c>
      <c r="C13" s="31" t="s">
        <v>11</v>
      </c>
      <c r="D13" s="32">
        <f t="shared" si="1"/>
        <v>40250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40256</v>
      </c>
      <c r="J13" s="41"/>
      <c r="K13" s="36">
        <f t="shared" si="4"/>
        <v>40270</v>
      </c>
    </row>
    <row r="14" spans="1:11" ht="26.25" customHeight="1" x14ac:dyDescent="0.3">
      <c r="A14" s="22" t="s">
        <v>227</v>
      </c>
      <c r="B14" s="6">
        <f t="shared" si="0"/>
        <v>40251</v>
      </c>
      <c r="C14" s="23" t="s">
        <v>11</v>
      </c>
      <c r="D14" s="7">
        <f t="shared" si="1"/>
        <v>40264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40270</v>
      </c>
      <c r="J14" s="42"/>
      <c r="K14" s="28">
        <f t="shared" si="4"/>
        <v>40284</v>
      </c>
    </row>
    <row r="15" spans="1:11" ht="26.25" customHeight="1" x14ac:dyDescent="0.3">
      <c r="A15" s="29" t="s">
        <v>228</v>
      </c>
      <c r="B15" s="30">
        <f t="shared" si="0"/>
        <v>40265</v>
      </c>
      <c r="C15" s="31" t="s">
        <v>11</v>
      </c>
      <c r="D15" s="32">
        <f t="shared" si="1"/>
        <v>40278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40284</v>
      </c>
      <c r="J15" s="41"/>
      <c r="K15" s="36">
        <f t="shared" si="4"/>
        <v>40298</v>
      </c>
    </row>
    <row r="16" spans="1:11" ht="26.25" customHeight="1" x14ac:dyDescent="0.3">
      <c r="A16" s="22" t="s">
        <v>229</v>
      </c>
      <c r="B16" s="6">
        <f t="shared" si="0"/>
        <v>40279</v>
      </c>
      <c r="C16" s="23" t="s">
        <v>11</v>
      </c>
      <c r="D16" s="7">
        <f t="shared" si="1"/>
        <v>40292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40298</v>
      </c>
      <c r="K16" s="28">
        <f t="shared" si="4"/>
        <v>40312</v>
      </c>
    </row>
    <row r="17" spans="1:11" ht="26.25" customHeight="1" x14ac:dyDescent="0.3">
      <c r="A17" s="29" t="s">
        <v>230</v>
      </c>
      <c r="B17" s="30">
        <f t="shared" si="0"/>
        <v>40293</v>
      </c>
      <c r="C17" s="31" t="s">
        <v>11</v>
      </c>
      <c r="D17" s="32">
        <f t="shared" si="1"/>
        <v>40306</v>
      </c>
      <c r="E17" s="33"/>
      <c r="F17" s="34">
        <f t="shared" si="2"/>
        <v>37043</v>
      </c>
      <c r="G17" s="33"/>
      <c r="H17" s="33">
        <f>+F17+14</f>
        <v>37057</v>
      </c>
      <c r="I17" s="36">
        <f t="shared" si="3"/>
        <v>40312</v>
      </c>
      <c r="J17" s="41"/>
      <c r="K17" s="36">
        <f t="shared" si="4"/>
        <v>40325</v>
      </c>
    </row>
    <row r="18" spans="1:11" ht="26.25" customHeight="1" x14ac:dyDescent="0.3">
      <c r="A18" s="22" t="s">
        <v>231</v>
      </c>
      <c r="B18" s="6">
        <f t="shared" si="0"/>
        <v>40307</v>
      </c>
      <c r="C18" s="23" t="s">
        <v>11</v>
      </c>
      <c r="D18" s="7">
        <f t="shared" si="1"/>
        <v>40320</v>
      </c>
      <c r="E18" s="24"/>
      <c r="F18" s="25">
        <f t="shared" si="2"/>
        <v>37058</v>
      </c>
      <c r="G18" s="24"/>
      <c r="H18" s="24">
        <v>37072</v>
      </c>
      <c r="I18" s="28">
        <f>+D18+5</f>
        <v>40325</v>
      </c>
      <c r="J18" s="42"/>
      <c r="K18" s="28">
        <f t="shared" si="4"/>
        <v>40340</v>
      </c>
    </row>
    <row r="19" spans="1:11" ht="26.25" customHeight="1" x14ac:dyDescent="0.3">
      <c r="A19" s="29" t="s">
        <v>232</v>
      </c>
      <c r="B19" s="30">
        <f t="shared" si="0"/>
        <v>40321</v>
      </c>
      <c r="C19" s="31" t="s">
        <v>11</v>
      </c>
      <c r="D19" s="32">
        <f t="shared" si="1"/>
        <v>40334</v>
      </c>
      <c r="E19" s="33"/>
      <c r="F19" s="34" t="s">
        <v>24</v>
      </c>
      <c r="G19" s="33"/>
      <c r="H19" s="33"/>
      <c r="I19" s="36">
        <f t="shared" si="3"/>
        <v>40340</v>
      </c>
      <c r="J19" s="41" t="s">
        <v>132</v>
      </c>
      <c r="K19" s="36">
        <f t="shared" si="4"/>
        <v>40354</v>
      </c>
    </row>
    <row r="20" spans="1:11" ht="26.25" customHeight="1" thickBot="1" x14ac:dyDescent="0.35">
      <c r="A20" s="49" t="s">
        <v>233</v>
      </c>
      <c r="B20" s="50">
        <f t="shared" si="0"/>
        <v>40335</v>
      </c>
      <c r="C20" s="51" t="s">
        <v>11</v>
      </c>
      <c r="D20" s="52">
        <f t="shared" si="1"/>
        <v>40348</v>
      </c>
      <c r="E20" s="53"/>
      <c r="F20" s="54">
        <v>37073</v>
      </c>
      <c r="G20" s="53"/>
      <c r="H20" s="53">
        <f>+F20+14</f>
        <v>37087</v>
      </c>
      <c r="I20" s="55">
        <f t="shared" si="3"/>
        <v>40354</v>
      </c>
      <c r="J20" s="56" t="s">
        <v>132</v>
      </c>
      <c r="K20" s="55">
        <f t="shared" si="4"/>
        <v>40368</v>
      </c>
    </row>
    <row r="21" spans="1:11" ht="26.25" customHeight="1" x14ac:dyDescent="0.3">
      <c r="A21" s="37" t="s">
        <v>234</v>
      </c>
      <c r="B21" s="30">
        <f t="shared" si="0"/>
        <v>40349</v>
      </c>
      <c r="C21" s="31" t="s">
        <v>11</v>
      </c>
      <c r="D21" s="32">
        <f t="shared" si="1"/>
        <v>40362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3"/>
        <v>40368</v>
      </c>
      <c r="J21" s="41" t="s">
        <v>132</v>
      </c>
      <c r="K21" s="36">
        <f t="shared" si="4"/>
        <v>40382</v>
      </c>
    </row>
    <row r="22" spans="1:11" ht="26.25" customHeight="1" x14ac:dyDescent="0.3">
      <c r="A22" s="26" t="s">
        <v>235</v>
      </c>
      <c r="B22" s="6">
        <f t="shared" si="0"/>
        <v>40363</v>
      </c>
      <c r="C22" s="23" t="s">
        <v>11</v>
      </c>
      <c r="D22" s="7">
        <f t="shared" si="1"/>
        <v>40376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40382</v>
      </c>
      <c r="J22" s="42" t="s">
        <v>132</v>
      </c>
      <c r="K22" s="28">
        <f t="shared" si="4"/>
        <v>40396</v>
      </c>
    </row>
    <row r="23" spans="1:11" ht="26.25" customHeight="1" x14ac:dyDescent="0.3">
      <c r="A23" s="37" t="s">
        <v>236</v>
      </c>
      <c r="B23" s="30">
        <f t="shared" si="0"/>
        <v>40377</v>
      </c>
      <c r="C23" s="31" t="s">
        <v>11</v>
      </c>
      <c r="D23" s="32">
        <f t="shared" si="1"/>
        <v>40390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40396</v>
      </c>
      <c r="J23" s="41" t="s">
        <v>132</v>
      </c>
      <c r="K23" s="36">
        <f t="shared" si="4"/>
        <v>40410</v>
      </c>
    </row>
    <row r="24" spans="1:11" ht="26.25" customHeight="1" x14ac:dyDescent="0.3">
      <c r="A24" s="26" t="s">
        <v>237</v>
      </c>
      <c r="B24" s="6">
        <f t="shared" si="0"/>
        <v>40391</v>
      </c>
      <c r="C24" s="23" t="s">
        <v>11</v>
      </c>
      <c r="D24" s="7">
        <f t="shared" si="1"/>
        <v>40404</v>
      </c>
      <c r="E24" s="24"/>
      <c r="F24" s="25">
        <f t="shared" si="5"/>
        <v>37135</v>
      </c>
      <c r="G24" s="24"/>
      <c r="H24" s="24">
        <f>+F24+14</f>
        <v>37149</v>
      </c>
      <c r="I24" s="28">
        <f t="shared" si="3"/>
        <v>40410</v>
      </c>
      <c r="J24" s="59" t="s">
        <v>250</v>
      </c>
      <c r="K24" s="28">
        <f t="shared" si="4"/>
        <v>40423</v>
      </c>
    </row>
    <row r="25" spans="1:11" ht="26.25" customHeight="1" x14ac:dyDescent="0.3">
      <c r="A25" s="37" t="s">
        <v>238</v>
      </c>
      <c r="B25" s="30">
        <f t="shared" si="0"/>
        <v>40405</v>
      </c>
      <c r="C25" s="31" t="s">
        <v>11</v>
      </c>
      <c r="D25" s="32">
        <f t="shared" si="1"/>
        <v>40418</v>
      </c>
      <c r="E25" s="33"/>
      <c r="F25" s="34">
        <f t="shared" si="5"/>
        <v>37150</v>
      </c>
      <c r="G25" s="33"/>
      <c r="H25" s="33">
        <v>37164</v>
      </c>
      <c r="I25" s="36">
        <f>+D25+5</f>
        <v>40423</v>
      </c>
      <c r="J25" s="41"/>
      <c r="K25" s="36">
        <f t="shared" si="4"/>
        <v>40438</v>
      </c>
    </row>
    <row r="26" spans="1:11" ht="26.25" customHeight="1" x14ac:dyDescent="0.3">
      <c r="A26" s="26" t="s">
        <v>239</v>
      </c>
      <c r="B26" s="6">
        <f t="shared" si="0"/>
        <v>40419</v>
      </c>
      <c r="C26" s="23" t="s">
        <v>11</v>
      </c>
      <c r="D26" s="7">
        <f t="shared" si="1"/>
        <v>40432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40438</v>
      </c>
      <c r="J26" s="42"/>
      <c r="K26" s="28">
        <f t="shared" si="4"/>
        <v>40452</v>
      </c>
    </row>
    <row r="27" spans="1:11" ht="26.25" customHeight="1" x14ac:dyDescent="0.3">
      <c r="A27" s="37" t="s">
        <v>240</v>
      </c>
      <c r="B27" s="30">
        <f t="shared" si="0"/>
        <v>40433</v>
      </c>
      <c r="C27" s="31" t="s">
        <v>11</v>
      </c>
      <c r="D27" s="32">
        <f t="shared" si="1"/>
        <v>40446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40452</v>
      </c>
      <c r="J27" s="41"/>
      <c r="K27" s="36">
        <f t="shared" si="4"/>
        <v>40466</v>
      </c>
    </row>
    <row r="28" spans="1:11" ht="26.25" customHeight="1" x14ac:dyDescent="0.3">
      <c r="A28" s="26" t="s">
        <v>241</v>
      </c>
      <c r="B28" s="6">
        <f t="shared" si="0"/>
        <v>40447</v>
      </c>
      <c r="C28" s="23" t="s">
        <v>11</v>
      </c>
      <c r="D28" s="7">
        <f t="shared" si="1"/>
        <v>40460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40466</v>
      </c>
      <c r="J28" s="42"/>
      <c r="K28" s="28">
        <f t="shared" si="4"/>
        <v>40480</v>
      </c>
    </row>
    <row r="29" spans="1:11" ht="26.25" customHeight="1" x14ac:dyDescent="0.3">
      <c r="A29" s="37" t="s">
        <v>242</v>
      </c>
      <c r="B29" s="30">
        <f t="shared" si="0"/>
        <v>40461</v>
      </c>
      <c r="C29" s="31" t="s">
        <v>11</v>
      </c>
      <c r="D29" s="32">
        <f t="shared" si="1"/>
        <v>40474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40480</v>
      </c>
      <c r="J29" s="41"/>
      <c r="K29" s="36">
        <f t="shared" si="4"/>
        <v>40494</v>
      </c>
    </row>
    <row r="30" spans="1:11" ht="26.25" customHeight="1" x14ac:dyDescent="0.3">
      <c r="A30" s="26" t="s">
        <v>243</v>
      </c>
      <c r="B30" s="6">
        <f t="shared" si="0"/>
        <v>40475</v>
      </c>
      <c r="C30" s="23" t="s">
        <v>11</v>
      </c>
      <c r="D30" s="7">
        <f t="shared" si="1"/>
        <v>40488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3"/>
        <v>40494</v>
      </c>
      <c r="J30" s="42"/>
      <c r="K30" s="28">
        <f t="shared" si="4"/>
        <v>40505</v>
      </c>
    </row>
    <row r="31" spans="1:11" ht="26.25" customHeight="1" x14ac:dyDescent="0.3">
      <c r="A31" s="37" t="s">
        <v>244</v>
      </c>
      <c r="B31" s="30">
        <f t="shared" si="0"/>
        <v>40489</v>
      </c>
      <c r="C31" s="31" t="s">
        <v>11</v>
      </c>
      <c r="D31" s="32">
        <f t="shared" si="1"/>
        <v>40502</v>
      </c>
      <c r="E31" s="33"/>
      <c r="F31" s="34">
        <f t="shared" si="5"/>
        <v>37241</v>
      </c>
      <c r="G31" s="33"/>
      <c r="H31" s="33">
        <v>37256</v>
      </c>
      <c r="I31" s="36">
        <f>+D31+3</f>
        <v>40505</v>
      </c>
      <c r="J31" s="41"/>
      <c r="K31" s="36">
        <f t="shared" si="4"/>
        <v>40522</v>
      </c>
    </row>
    <row r="32" spans="1:11" ht="26.25" customHeight="1" x14ac:dyDescent="0.3">
      <c r="A32" s="26" t="s">
        <v>245</v>
      </c>
      <c r="B32" s="6">
        <f t="shared" si="0"/>
        <v>40503</v>
      </c>
      <c r="C32" s="23" t="s">
        <v>11</v>
      </c>
      <c r="D32" s="7">
        <f t="shared" si="1"/>
        <v>40516</v>
      </c>
      <c r="E32" s="24"/>
      <c r="F32" s="25" t="s">
        <v>24</v>
      </c>
      <c r="G32" s="24"/>
      <c r="H32" s="24"/>
      <c r="I32" s="28">
        <f t="shared" si="3"/>
        <v>40522</v>
      </c>
      <c r="J32" s="42"/>
      <c r="K32" s="28">
        <f>+I32+14</f>
        <v>40536</v>
      </c>
    </row>
    <row r="33" spans="1:11" ht="26.25" customHeight="1" x14ac:dyDescent="0.3">
      <c r="A33" s="37" t="s">
        <v>246</v>
      </c>
      <c r="B33" s="30">
        <f t="shared" si="0"/>
        <v>40517</v>
      </c>
      <c r="C33" s="31" t="s">
        <v>11</v>
      </c>
      <c r="D33" s="32">
        <f t="shared" si="1"/>
        <v>40530</v>
      </c>
      <c r="E33" s="33"/>
      <c r="F33" s="34" t="s">
        <v>24</v>
      </c>
      <c r="G33" s="33"/>
      <c r="H33" s="33"/>
      <c r="I33" s="36">
        <f>+D33+4</f>
        <v>40534</v>
      </c>
      <c r="J33" s="41"/>
      <c r="K33" s="36">
        <f>+I33+14</f>
        <v>40548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40402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A395-F484-4571-BD50-C88A16CBBBE5}">
  <dimension ref="A1:K38"/>
  <sheetViews>
    <sheetView workbookViewId="0">
      <selection activeCell="A18" sqref="A1:XFD1048576"/>
    </sheetView>
  </sheetViews>
  <sheetFormatPr defaultColWidth="9.33203125" defaultRowHeight="17.399999999999999" x14ac:dyDescent="0.3"/>
  <cols>
    <col min="1" max="1" width="13.44140625" style="4" bestFit="1" customWidth="1"/>
    <col min="2" max="2" width="11.8867187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692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691</v>
      </c>
      <c r="B7" s="30">
        <v>46383</v>
      </c>
      <c r="C7" s="31" t="s">
        <v>11</v>
      </c>
      <c r="D7" s="32">
        <f>+B7+13</f>
        <v>46396</v>
      </c>
      <c r="E7" s="33"/>
      <c r="F7" s="34" t="s">
        <v>24</v>
      </c>
      <c r="G7" s="35"/>
      <c r="H7" s="33"/>
      <c r="I7" s="36">
        <f>+D7+6</f>
        <v>46402</v>
      </c>
      <c r="J7" s="41"/>
      <c r="K7" s="36">
        <f>+I8</f>
        <v>46416</v>
      </c>
    </row>
    <row r="8" spans="1:11" ht="26.25" customHeight="1" x14ac:dyDescent="0.3">
      <c r="A8" s="26" t="s">
        <v>693</v>
      </c>
      <c r="B8" s="6">
        <f>+D7+1</f>
        <v>46397</v>
      </c>
      <c r="C8" s="23" t="s">
        <v>11</v>
      </c>
      <c r="D8" s="7">
        <f t="shared" ref="D8:D33" si="0">+B8+13</f>
        <v>46410</v>
      </c>
      <c r="E8" s="24"/>
      <c r="F8" s="25">
        <f t="shared" ref="F8:F18" si="1">+H7+1</f>
        <v>1</v>
      </c>
      <c r="G8" s="24"/>
      <c r="H8" s="24">
        <v>36922</v>
      </c>
      <c r="I8" s="28">
        <f t="shared" ref="I8:I32" si="2">+D8+6</f>
        <v>46416</v>
      </c>
      <c r="J8" s="42" t="s">
        <v>162</v>
      </c>
      <c r="K8" s="28">
        <f>+I9</f>
        <v>46430</v>
      </c>
    </row>
    <row r="9" spans="1:11" ht="26.25" customHeight="1" x14ac:dyDescent="0.3">
      <c r="A9" s="29" t="s">
        <v>694</v>
      </c>
      <c r="B9" s="30">
        <f t="shared" ref="B9:B33" si="3">+D8+1</f>
        <v>46411</v>
      </c>
      <c r="C9" s="31" t="s">
        <v>11</v>
      </c>
      <c r="D9" s="32">
        <f t="shared" si="0"/>
        <v>46424</v>
      </c>
      <c r="E9" s="33"/>
      <c r="F9" s="34">
        <f t="shared" si="1"/>
        <v>36923</v>
      </c>
      <c r="G9" s="33"/>
      <c r="H9" s="33">
        <f>+F9+14</f>
        <v>36937</v>
      </c>
      <c r="I9" s="36">
        <f t="shared" si="2"/>
        <v>46430</v>
      </c>
      <c r="J9" s="41"/>
      <c r="K9" s="36">
        <f t="shared" ref="K9:K31" si="4">+I10</f>
        <v>46444</v>
      </c>
    </row>
    <row r="10" spans="1:11" ht="26.25" customHeight="1" x14ac:dyDescent="0.3">
      <c r="A10" s="22" t="s">
        <v>695</v>
      </c>
      <c r="B10" s="6">
        <f t="shared" si="3"/>
        <v>46425</v>
      </c>
      <c r="C10" s="23" t="s">
        <v>11</v>
      </c>
      <c r="D10" s="7">
        <f t="shared" si="0"/>
        <v>46438</v>
      </c>
      <c r="E10" s="24"/>
      <c r="F10" s="25">
        <f t="shared" si="1"/>
        <v>36938</v>
      </c>
      <c r="G10" s="24"/>
      <c r="H10" s="24">
        <v>36950</v>
      </c>
      <c r="I10" s="28">
        <f t="shared" si="2"/>
        <v>46444</v>
      </c>
      <c r="J10" s="42"/>
      <c r="K10" s="28">
        <f t="shared" si="4"/>
        <v>46458</v>
      </c>
    </row>
    <row r="11" spans="1:11" ht="26.25" customHeight="1" x14ac:dyDescent="0.3">
      <c r="A11" s="29" t="s">
        <v>696</v>
      </c>
      <c r="B11" s="30">
        <f t="shared" si="3"/>
        <v>46439</v>
      </c>
      <c r="C11" s="31" t="s">
        <v>11</v>
      </c>
      <c r="D11" s="32">
        <f t="shared" si="0"/>
        <v>46452</v>
      </c>
      <c r="E11" s="33"/>
      <c r="F11" s="34">
        <f t="shared" si="1"/>
        <v>36951</v>
      </c>
      <c r="G11" s="33"/>
      <c r="H11" s="33">
        <f>+F11+14</f>
        <v>36965</v>
      </c>
      <c r="I11" s="36">
        <f t="shared" si="2"/>
        <v>46458</v>
      </c>
      <c r="J11" s="41"/>
      <c r="K11" s="36">
        <f t="shared" si="4"/>
        <v>46472</v>
      </c>
    </row>
    <row r="12" spans="1:11" ht="26.25" customHeight="1" x14ac:dyDescent="0.3">
      <c r="A12" s="22" t="s">
        <v>697</v>
      </c>
      <c r="B12" s="6">
        <f t="shared" si="3"/>
        <v>46453</v>
      </c>
      <c r="C12" s="23" t="s">
        <v>11</v>
      </c>
      <c r="D12" s="7">
        <f t="shared" si="0"/>
        <v>46466</v>
      </c>
      <c r="E12" s="24"/>
      <c r="F12" s="25">
        <f t="shared" si="1"/>
        <v>36966</v>
      </c>
      <c r="G12" s="24"/>
      <c r="H12" s="24">
        <v>36981</v>
      </c>
      <c r="I12" s="28">
        <f t="shared" si="2"/>
        <v>46472</v>
      </c>
      <c r="J12" s="42"/>
      <c r="K12" s="28">
        <f t="shared" si="4"/>
        <v>46486</v>
      </c>
    </row>
    <row r="13" spans="1:11" ht="26.25" customHeight="1" x14ac:dyDescent="0.3">
      <c r="A13" s="29" t="s">
        <v>698</v>
      </c>
      <c r="B13" s="30">
        <f t="shared" si="3"/>
        <v>46467</v>
      </c>
      <c r="C13" s="31" t="s">
        <v>11</v>
      </c>
      <c r="D13" s="32">
        <f t="shared" si="0"/>
        <v>46480</v>
      </c>
      <c r="E13" s="33"/>
      <c r="F13" s="34">
        <f t="shared" si="1"/>
        <v>36982</v>
      </c>
      <c r="G13" s="33"/>
      <c r="H13" s="33">
        <f>+F13+14</f>
        <v>36996</v>
      </c>
      <c r="I13" s="36">
        <f t="shared" si="2"/>
        <v>46486</v>
      </c>
      <c r="J13" s="41"/>
      <c r="K13" s="36">
        <f t="shared" si="4"/>
        <v>46500</v>
      </c>
    </row>
    <row r="14" spans="1:11" ht="26.25" customHeight="1" x14ac:dyDescent="0.3">
      <c r="A14" s="22" t="s">
        <v>699</v>
      </c>
      <c r="B14" s="6">
        <f t="shared" si="3"/>
        <v>46481</v>
      </c>
      <c r="C14" s="23" t="s">
        <v>11</v>
      </c>
      <c r="D14" s="7">
        <f t="shared" si="0"/>
        <v>46494</v>
      </c>
      <c r="E14" s="24"/>
      <c r="F14" s="25">
        <f t="shared" si="1"/>
        <v>36997</v>
      </c>
      <c r="G14" s="24"/>
      <c r="H14" s="24">
        <v>37011</v>
      </c>
      <c r="I14" s="28">
        <f t="shared" si="2"/>
        <v>46500</v>
      </c>
      <c r="J14" s="42"/>
      <c r="K14" s="28">
        <f t="shared" si="4"/>
        <v>46514</v>
      </c>
    </row>
    <row r="15" spans="1:11" ht="26.25" customHeight="1" x14ac:dyDescent="0.3">
      <c r="A15" s="29" t="s">
        <v>700</v>
      </c>
      <c r="B15" s="30">
        <f t="shared" si="3"/>
        <v>46495</v>
      </c>
      <c r="C15" s="31" t="s">
        <v>11</v>
      </c>
      <c r="D15" s="32">
        <f t="shared" si="0"/>
        <v>46508</v>
      </c>
      <c r="E15" s="33"/>
      <c r="F15" s="34">
        <f t="shared" si="1"/>
        <v>37012</v>
      </c>
      <c r="G15" s="33"/>
      <c r="H15" s="33">
        <f>+F15+14</f>
        <v>37026</v>
      </c>
      <c r="I15" s="36">
        <f t="shared" si="2"/>
        <v>46514</v>
      </c>
      <c r="J15" s="41"/>
      <c r="K15" s="36">
        <f t="shared" si="4"/>
        <v>46528</v>
      </c>
    </row>
    <row r="16" spans="1:11" ht="26.25" customHeight="1" x14ac:dyDescent="0.3">
      <c r="A16" s="22" t="s">
        <v>701</v>
      </c>
      <c r="B16" s="6">
        <f t="shared" si="3"/>
        <v>46509</v>
      </c>
      <c r="C16" s="23" t="s">
        <v>11</v>
      </c>
      <c r="D16" s="7">
        <f t="shared" si="0"/>
        <v>46522</v>
      </c>
      <c r="E16" s="24"/>
      <c r="F16" s="25">
        <f t="shared" si="1"/>
        <v>37027</v>
      </c>
      <c r="G16" s="24"/>
      <c r="H16" s="24">
        <v>37042</v>
      </c>
      <c r="I16" s="28">
        <f t="shared" si="2"/>
        <v>46528</v>
      </c>
      <c r="K16" s="28">
        <f t="shared" si="4"/>
        <v>46542</v>
      </c>
    </row>
    <row r="17" spans="1:11" ht="26.25" customHeight="1" x14ac:dyDescent="0.3">
      <c r="A17" s="29" t="s">
        <v>702</v>
      </c>
      <c r="B17" s="30">
        <f t="shared" si="3"/>
        <v>46523</v>
      </c>
      <c r="C17" s="31" t="s">
        <v>11</v>
      </c>
      <c r="D17" s="32">
        <f t="shared" si="0"/>
        <v>46536</v>
      </c>
      <c r="E17" s="33"/>
      <c r="F17" s="34">
        <f t="shared" si="1"/>
        <v>37043</v>
      </c>
      <c r="G17" s="33"/>
      <c r="H17" s="33">
        <f>+F17+14</f>
        <v>37057</v>
      </c>
      <c r="I17" s="36">
        <f>+D17+6</f>
        <v>46542</v>
      </c>
      <c r="J17" s="41"/>
      <c r="K17" s="36">
        <f t="shared" si="4"/>
        <v>46556</v>
      </c>
    </row>
    <row r="18" spans="1:11" ht="26.25" customHeight="1" x14ac:dyDescent="0.3">
      <c r="A18" s="22" t="s">
        <v>703</v>
      </c>
      <c r="B18" s="6">
        <f t="shared" si="3"/>
        <v>46537</v>
      </c>
      <c r="C18" s="23" t="s">
        <v>11</v>
      </c>
      <c r="D18" s="7">
        <f t="shared" si="0"/>
        <v>46550</v>
      </c>
      <c r="E18" s="24"/>
      <c r="F18" s="25">
        <f t="shared" si="1"/>
        <v>37058</v>
      </c>
      <c r="G18" s="24"/>
      <c r="H18" s="24">
        <v>37072</v>
      </c>
      <c r="I18" s="28">
        <f>+D18+6</f>
        <v>46556</v>
      </c>
      <c r="K18" s="28">
        <f t="shared" si="4"/>
        <v>46570</v>
      </c>
    </row>
    <row r="19" spans="1:11" ht="26.25" customHeight="1" x14ac:dyDescent="0.3">
      <c r="A19" s="80" t="s">
        <v>704</v>
      </c>
      <c r="B19" s="64">
        <f t="shared" si="3"/>
        <v>46551</v>
      </c>
      <c r="C19" s="65" t="s">
        <v>11</v>
      </c>
      <c r="D19" s="66">
        <f t="shared" si="0"/>
        <v>46564</v>
      </c>
      <c r="E19" s="67"/>
      <c r="F19" s="68" t="s">
        <v>24</v>
      </c>
      <c r="G19" s="67"/>
      <c r="H19" s="67"/>
      <c r="I19" s="69">
        <f t="shared" si="2"/>
        <v>46570</v>
      </c>
      <c r="J19" s="81" t="s">
        <v>132</v>
      </c>
      <c r="K19" s="69">
        <f t="shared" si="4"/>
        <v>46584</v>
      </c>
    </row>
    <row r="20" spans="1:11" ht="26.25" customHeight="1" x14ac:dyDescent="0.3">
      <c r="A20" s="22" t="s">
        <v>705</v>
      </c>
      <c r="B20" s="6">
        <f t="shared" si="3"/>
        <v>46565</v>
      </c>
      <c r="C20" s="23" t="s">
        <v>11</v>
      </c>
      <c r="D20" s="7">
        <f t="shared" si="0"/>
        <v>46578</v>
      </c>
      <c r="E20" s="24"/>
      <c r="F20" s="25">
        <v>37073</v>
      </c>
      <c r="G20" s="24"/>
      <c r="H20" s="24">
        <f>+F20+14</f>
        <v>37087</v>
      </c>
      <c r="I20" s="28">
        <f>+D20+6</f>
        <v>46584</v>
      </c>
      <c r="J20" s="42" t="s">
        <v>132</v>
      </c>
      <c r="K20" s="28">
        <f t="shared" si="4"/>
        <v>46598</v>
      </c>
    </row>
    <row r="21" spans="1:11" ht="26.25" customHeight="1" x14ac:dyDescent="0.3">
      <c r="A21" s="62" t="s">
        <v>706</v>
      </c>
      <c r="B21" s="30">
        <f t="shared" si="3"/>
        <v>46579</v>
      </c>
      <c r="C21" s="31" t="s">
        <v>11</v>
      </c>
      <c r="D21" s="32">
        <f>+B21+13</f>
        <v>46592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2"/>
        <v>46598</v>
      </c>
      <c r="J21" s="41" t="s">
        <v>132</v>
      </c>
      <c r="K21" s="36">
        <f t="shared" si="4"/>
        <v>46612</v>
      </c>
    </row>
    <row r="22" spans="1:11" ht="26.25" customHeight="1" x14ac:dyDescent="0.3">
      <c r="A22" s="61" t="s">
        <v>707</v>
      </c>
      <c r="B22" s="6">
        <f t="shared" si="3"/>
        <v>46593</v>
      </c>
      <c r="C22" s="23" t="s">
        <v>11</v>
      </c>
      <c r="D22" s="7">
        <f t="shared" si="0"/>
        <v>46606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2"/>
        <v>46612</v>
      </c>
      <c r="J22" s="42" t="s">
        <v>132</v>
      </c>
      <c r="K22" s="28">
        <f t="shared" si="4"/>
        <v>46626</v>
      </c>
    </row>
    <row r="23" spans="1:11" ht="26.25" customHeight="1" x14ac:dyDescent="0.3">
      <c r="A23" s="62" t="s">
        <v>708</v>
      </c>
      <c r="B23" s="30">
        <f t="shared" si="3"/>
        <v>46607</v>
      </c>
      <c r="C23" s="31" t="s">
        <v>11</v>
      </c>
      <c r="D23" s="32">
        <f t="shared" si="0"/>
        <v>46620</v>
      </c>
      <c r="E23" s="33"/>
      <c r="F23" s="34">
        <f t="shared" si="5"/>
        <v>37119</v>
      </c>
      <c r="G23" s="33"/>
      <c r="H23" s="33">
        <v>37134</v>
      </c>
      <c r="I23" s="36">
        <f t="shared" si="2"/>
        <v>46626</v>
      </c>
      <c r="J23" s="41" t="s">
        <v>132</v>
      </c>
      <c r="K23" s="36">
        <f t="shared" si="4"/>
        <v>46640</v>
      </c>
    </row>
    <row r="24" spans="1:11" ht="26.25" customHeight="1" x14ac:dyDescent="0.3">
      <c r="A24" s="61" t="s">
        <v>709</v>
      </c>
      <c r="B24" s="6">
        <f t="shared" si="3"/>
        <v>46621</v>
      </c>
      <c r="C24" s="23" t="s">
        <v>11</v>
      </c>
      <c r="D24" s="7">
        <f t="shared" si="0"/>
        <v>46634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46640</v>
      </c>
      <c r="J24" s="42" t="s">
        <v>132</v>
      </c>
      <c r="K24" s="28">
        <f t="shared" si="4"/>
        <v>46654</v>
      </c>
    </row>
    <row r="25" spans="1:11" ht="26.25" customHeight="1" x14ac:dyDescent="0.3">
      <c r="A25" s="62" t="s">
        <v>710</v>
      </c>
      <c r="B25" s="30">
        <f t="shared" si="3"/>
        <v>46635</v>
      </c>
      <c r="C25" s="31" t="s">
        <v>11</v>
      </c>
      <c r="D25" s="32">
        <f t="shared" si="0"/>
        <v>46648</v>
      </c>
      <c r="E25" s="33"/>
      <c r="F25" s="34">
        <f t="shared" si="5"/>
        <v>37150</v>
      </c>
      <c r="G25" s="33"/>
      <c r="H25" s="33">
        <v>37164</v>
      </c>
      <c r="I25" s="36">
        <f>+D25+6</f>
        <v>46654</v>
      </c>
      <c r="J25" s="41"/>
      <c r="K25" s="36">
        <f t="shared" si="4"/>
        <v>46668</v>
      </c>
    </row>
    <row r="26" spans="1:11" ht="26.25" customHeight="1" x14ac:dyDescent="0.3">
      <c r="A26" s="61" t="s">
        <v>711</v>
      </c>
      <c r="B26" s="6">
        <f t="shared" si="3"/>
        <v>46649</v>
      </c>
      <c r="C26" s="23" t="s">
        <v>11</v>
      </c>
      <c r="D26" s="7">
        <f t="shared" si="0"/>
        <v>46662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2"/>
        <v>46668</v>
      </c>
      <c r="J26" s="42"/>
      <c r="K26" s="28">
        <f t="shared" si="4"/>
        <v>46682</v>
      </c>
    </row>
    <row r="27" spans="1:11" ht="26.25" customHeight="1" x14ac:dyDescent="0.3">
      <c r="A27" s="62" t="s">
        <v>712</v>
      </c>
      <c r="B27" s="30">
        <f t="shared" si="3"/>
        <v>46663</v>
      </c>
      <c r="C27" s="31" t="s">
        <v>11</v>
      </c>
      <c r="D27" s="32">
        <f t="shared" si="0"/>
        <v>46676</v>
      </c>
      <c r="E27" s="33"/>
      <c r="F27" s="34">
        <f t="shared" si="5"/>
        <v>37180</v>
      </c>
      <c r="G27" s="33"/>
      <c r="H27" s="33">
        <v>37195</v>
      </c>
      <c r="I27" s="36">
        <f t="shared" si="2"/>
        <v>46682</v>
      </c>
      <c r="J27" s="41"/>
      <c r="K27" s="36">
        <f t="shared" si="4"/>
        <v>46696</v>
      </c>
    </row>
    <row r="28" spans="1:11" ht="26.25" customHeight="1" x14ac:dyDescent="0.3">
      <c r="A28" s="61" t="s">
        <v>713</v>
      </c>
      <c r="B28" s="6">
        <f t="shared" si="3"/>
        <v>46677</v>
      </c>
      <c r="C28" s="23" t="s">
        <v>11</v>
      </c>
      <c r="D28" s="7">
        <f t="shared" si="0"/>
        <v>46690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2"/>
        <v>46696</v>
      </c>
      <c r="J28" s="42"/>
      <c r="K28" s="28">
        <f t="shared" si="4"/>
        <v>46710</v>
      </c>
    </row>
    <row r="29" spans="1:11" ht="26.25" customHeight="1" x14ac:dyDescent="0.3">
      <c r="A29" s="62" t="s">
        <v>714</v>
      </c>
      <c r="B29" s="30">
        <f t="shared" si="3"/>
        <v>46691</v>
      </c>
      <c r="C29" s="31" t="s">
        <v>11</v>
      </c>
      <c r="D29" s="32">
        <f t="shared" si="0"/>
        <v>46704</v>
      </c>
      <c r="E29" s="33"/>
      <c r="F29" s="34">
        <f t="shared" si="5"/>
        <v>37211</v>
      </c>
      <c r="G29" s="33"/>
      <c r="H29" s="33">
        <v>37225</v>
      </c>
      <c r="I29" s="36">
        <f t="shared" si="2"/>
        <v>46710</v>
      </c>
      <c r="J29" s="41"/>
      <c r="K29" s="36">
        <f t="shared" si="4"/>
        <v>46724</v>
      </c>
    </row>
    <row r="30" spans="1:11" ht="26.25" customHeight="1" x14ac:dyDescent="0.3">
      <c r="A30" s="61" t="s">
        <v>715</v>
      </c>
      <c r="B30" s="6">
        <f t="shared" si="3"/>
        <v>46705</v>
      </c>
      <c r="C30" s="23" t="s">
        <v>11</v>
      </c>
      <c r="D30" s="7">
        <f t="shared" si="0"/>
        <v>46718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2"/>
        <v>46724</v>
      </c>
      <c r="J30" s="42"/>
      <c r="K30" s="28">
        <f t="shared" si="4"/>
        <v>46738</v>
      </c>
    </row>
    <row r="31" spans="1:11" ht="26.25" customHeight="1" x14ac:dyDescent="0.3">
      <c r="A31" s="62" t="s">
        <v>716</v>
      </c>
      <c r="B31" s="30">
        <f t="shared" si="3"/>
        <v>46719</v>
      </c>
      <c r="C31" s="31" t="s">
        <v>11</v>
      </c>
      <c r="D31" s="32">
        <f t="shared" si="0"/>
        <v>46732</v>
      </c>
      <c r="E31" s="33"/>
      <c r="F31" s="34">
        <f t="shared" si="5"/>
        <v>37241</v>
      </c>
      <c r="G31" s="33"/>
      <c r="H31" s="33">
        <v>37256</v>
      </c>
      <c r="I31" s="36">
        <f>+D31+6</f>
        <v>46738</v>
      </c>
      <c r="J31" s="41"/>
      <c r="K31" s="36">
        <f t="shared" si="4"/>
        <v>46752</v>
      </c>
    </row>
    <row r="32" spans="1:11" ht="26.25" customHeight="1" x14ac:dyDescent="0.3">
      <c r="A32" s="61" t="s">
        <v>717</v>
      </c>
      <c r="B32" s="6">
        <f t="shared" si="3"/>
        <v>46733</v>
      </c>
      <c r="C32" s="23" t="s">
        <v>11</v>
      </c>
      <c r="D32" s="7">
        <f t="shared" si="0"/>
        <v>46746</v>
      </c>
      <c r="E32" s="24"/>
      <c r="F32" s="25" t="s">
        <v>24</v>
      </c>
      <c r="G32" s="24"/>
      <c r="H32" s="24"/>
      <c r="I32" s="28">
        <f t="shared" si="2"/>
        <v>46752</v>
      </c>
      <c r="J32" s="42"/>
      <c r="K32" s="28">
        <f>+I32+14</f>
        <v>46766</v>
      </c>
    </row>
    <row r="33" spans="1:11" ht="26.25" customHeight="1" x14ac:dyDescent="0.3">
      <c r="A33" s="62" t="s">
        <v>718</v>
      </c>
      <c r="B33" s="30">
        <f t="shared" si="3"/>
        <v>46747</v>
      </c>
      <c r="C33" s="31" t="s">
        <v>11</v>
      </c>
      <c r="D33" s="32">
        <f t="shared" si="0"/>
        <v>46760</v>
      </c>
      <c r="E33" s="33"/>
      <c r="F33" s="34" t="s">
        <v>24</v>
      </c>
      <c r="G33" s="33"/>
      <c r="H33" s="33"/>
      <c r="I33" s="36">
        <f>+D33+6</f>
        <v>46766</v>
      </c>
      <c r="J33" s="41"/>
      <c r="K33" s="36">
        <f>+I33+14</f>
        <v>46780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 t="s">
        <v>664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38"/>
  <sheetViews>
    <sheetView showGridLines="0" workbookViewId="0">
      <selection activeCell="I31" sqref="I31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219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248</v>
      </c>
      <c r="J6" s="48" t="s">
        <v>189</v>
      </c>
      <c r="K6" s="21" t="s">
        <v>9</v>
      </c>
    </row>
    <row r="7" spans="1:11" ht="26.25" customHeight="1" x14ac:dyDescent="0.3">
      <c r="A7" s="29" t="s">
        <v>188</v>
      </c>
      <c r="B7" s="30">
        <v>39789</v>
      </c>
      <c r="C7" s="31" t="s">
        <v>11</v>
      </c>
      <c r="D7" s="32">
        <v>39802</v>
      </c>
      <c r="E7" s="33"/>
      <c r="F7" s="34" t="s">
        <v>24</v>
      </c>
      <c r="G7" s="35"/>
      <c r="H7" s="33"/>
      <c r="I7" s="36">
        <v>39808</v>
      </c>
      <c r="J7" s="41"/>
      <c r="K7" s="36">
        <v>39822</v>
      </c>
    </row>
    <row r="8" spans="1:11" ht="26.25" customHeight="1" x14ac:dyDescent="0.3">
      <c r="A8" s="26" t="s">
        <v>193</v>
      </c>
      <c r="B8" s="6">
        <f t="shared" ref="B8:B33" si="0">+D7+1</f>
        <v>39803</v>
      </c>
      <c r="C8" s="23" t="s">
        <v>11</v>
      </c>
      <c r="D8" s="7">
        <f t="shared" ref="D8:D33" si="1">+B8+13</f>
        <v>39816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2" si="3">+D8+6</f>
        <v>39822</v>
      </c>
      <c r="J8" s="42"/>
      <c r="K8" s="28">
        <f t="shared" ref="K8:K31" si="4">+I9</f>
        <v>39836</v>
      </c>
    </row>
    <row r="9" spans="1:11" ht="26.25" customHeight="1" x14ac:dyDescent="0.3">
      <c r="A9" s="29" t="s">
        <v>194</v>
      </c>
      <c r="B9" s="30">
        <f t="shared" si="0"/>
        <v>39817</v>
      </c>
      <c r="C9" s="31" t="s">
        <v>11</v>
      </c>
      <c r="D9" s="32">
        <f t="shared" si="1"/>
        <v>39830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39836</v>
      </c>
      <c r="J9" s="41"/>
      <c r="K9" s="36">
        <f t="shared" si="4"/>
        <v>39850</v>
      </c>
    </row>
    <row r="10" spans="1:11" ht="26.25" customHeight="1" x14ac:dyDescent="0.3">
      <c r="A10" s="22" t="s">
        <v>195</v>
      </c>
      <c r="B10" s="6">
        <f t="shared" si="0"/>
        <v>39831</v>
      </c>
      <c r="C10" s="23" t="s">
        <v>11</v>
      </c>
      <c r="D10" s="7">
        <f t="shared" si="1"/>
        <v>39844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39850</v>
      </c>
      <c r="J10" s="42" t="s">
        <v>162</v>
      </c>
      <c r="K10" s="28">
        <f t="shared" si="4"/>
        <v>39864</v>
      </c>
    </row>
    <row r="11" spans="1:11" ht="26.25" customHeight="1" x14ac:dyDescent="0.3">
      <c r="A11" s="29" t="s">
        <v>196</v>
      </c>
      <c r="B11" s="30">
        <f t="shared" si="0"/>
        <v>39845</v>
      </c>
      <c r="C11" s="31" t="s">
        <v>11</v>
      </c>
      <c r="D11" s="32">
        <f t="shared" si="1"/>
        <v>39858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39864</v>
      </c>
      <c r="J11" s="41"/>
      <c r="K11" s="36">
        <f t="shared" si="4"/>
        <v>39878</v>
      </c>
    </row>
    <row r="12" spans="1:11" ht="26.25" customHeight="1" x14ac:dyDescent="0.3">
      <c r="A12" s="22" t="s">
        <v>197</v>
      </c>
      <c r="B12" s="6">
        <f t="shared" si="0"/>
        <v>39859</v>
      </c>
      <c r="C12" s="23" t="s">
        <v>11</v>
      </c>
      <c r="D12" s="7">
        <f t="shared" si="1"/>
        <v>39872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39878</v>
      </c>
      <c r="J12" s="42"/>
      <c r="K12" s="28">
        <f t="shared" si="4"/>
        <v>39892</v>
      </c>
    </row>
    <row r="13" spans="1:11" ht="26.25" customHeight="1" x14ac:dyDescent="0.3">
      <c r="A13" s="29" t="s">
        <v>198</v>
      </c>
      <c r="B13" s="30">
        <f t="shared" si="0"/>
        <v>39873</v>
      </c>
      <c r="C13" s="31" t="s">
        <v>11</v>
      </c>
      <c r="D13" s="32">
        <f t="shared" si="1"/>
        <v>39886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39892</v>
      </c>
      <c r="J13" s="41"/>
      <c r="K13" s="36">
        <f t="shared" si="4"/>
        <v>39906</v>
      </c>
    </row>
    <row r="14" spans="1:11" ht="26.25" customHeight="1" x14ac:dyDescent="0.3">
      <c r="A14" s="22" t="s">
        <v>199</v>
      </c>
      <c r="B14" s="6">
        <f t="shared" si="0"/>
        <v>39887</v>
      </c>
      <c r="C14" s="23" t="s">
        <v>11</v>
      </c>
      <c r="D14" s="7">
        <f t="shared" si="1"/>
        <v>39900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39906</v>
      </c>
      <c r="J14" s="42"/>
      <c r="K14" s="28">
        <f t="shared" si="4"/>
        <v>39920</v>
      </c>
    </row>
    <row r="15" spans="1:11" ht="26.25" customHeight="1" x14ac:dyDescent="0.3">
      <c r="A15" s="29" t="s">
        <v>200</v>
      </c>
      <c r="B15" s="30">
        <f t="shared" si="0"/>
        <v>39901</v>
      </c>
      <c r="C15" s="31" t="s">
        <v>11</v>
      </c>
      <c r="D15" s="32">
        <f t="shared" si="1"/>
        <v>39914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39920</v>
      </c>
      <c r="J15" s="41"/>
      <c r="K15" s="36">
        <f t="shared" si="4"/>
        <v>39934</v>
      </c>
    </row>
    <row r="16" spans="1:11" ht="26.25" customHeight="1" x14ac:dyDescent="0.3">
      <c r="A16" s="22" t="s">
        <v>201</v>
      </c>
      <c r="B16" s="6">
        <f t="shared" si="0"/>
        <v>39915</v>
      </c>
      <c r="C16" s="23" t="s">
        <v>11</v>
      </c>
      <c r="D16" s="7">
        <f t="shared" si="1"/>
        <v>39928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39934</v>
      </c>
      <c r="K16" s="28">
        <f t="shared" si="4"/>
        <v>39948</v>
      </c>
    </row>
    <row r="17" spans="1:11" ht="26.25" customHeight="1" x14ac:dyDescent="0.3">
      <c r="A17" s="29" t="s">
        <v>202</v>
      </c>
      <c r="B17" s="30">
        <f t="shared" si="0"/>
        <v>39929</v>
      </c>
      <c r="C17" s="31" t="s">
        <v>11</v>
      </c>
      <c r="D17" s="32">
        <f t="shared" si="1"/>
        <v>39942</v>
      </c>
      <c r="E17" s="33"/>
      <c r="F17" s="34">
        <f t="shared" si="2"/>
        <v>37043</v>
      </c>
      <c r="G17" s="33"/>
      <c r="H17" s="33">
        <f>+F17+14</f>
        <v>37057</v>
      </c>
      <c r="I17" s="36">
        <f t="shared" si="3"/>
        <v>39948</v>
      </c>
      <c r="J17" s="41"/>
      <c r="K17" s="36">
        <f t="shared" si="4"/>
        <v>39962</v>
      </c>
    </row>
    <row r="18" spans="1:11" ht="26.25" customHeight="1" x14ac:dyDescent="0.3">
      <c r="A18" s="22" t="s">
        <v>203</v>
      </c>
      <c r="B18" s="6">
        <f t="shared" si="0"/>
        <v>39943</v>
      </c>
      <c r="C18" s="23" t="s">
        <v>11</v>
      </c>
      <c r="D18" s="7">
        <f t="shared" si="1"/>
        <v>39956</v>
      </c>
      <c r="E18" s="24"/>
      <c r="F18" s="25">
        <f t="shared" si="2"/>
        <v>37058</v>
      </c>
      <c r="G18" s="24"/>
      <c r="H18" s="24">
        <v>37072</v>
      </c>
      <c r="I18" s="28">
        <f t="shared" si="3"/>
        <v>39962</v>
      </c>
      <c r="J18" s="42"/>
      <c r="K18" s="28">
        <f t="shared" si="4"/>
        <v>39976</v>
      </c>
    </row>
    <row r="19" spans="1:11" ht="26.25" customHeight="1" x14ac:dyDescent="0.3">
      <c r="A19" s="29" t="s">
        <v>204</v>
      </c>
      <c r="B19" s="30">
        <f t="shared" si="0"/>
        <v>39957</v>
      </c>
      <c r="C19" s="31" t="s">
        <v>11</v>
      </c>
      <c r="D19" s="32">
        <f t="shared" si="1"/>
        <v>39970</v>
      </c>
      <c r="E19" s="33"/>
      <c r="F19" s="34" t="s">
        <v>24</v>
      </c>
      <c r="G19" s="33"/>
      <c r="H19" s="33"/>
      <c r="I19" s="36">
        <f t="shared" si="3"/>
        <v>39976</v>
      </c>
      <c r="J19" s="41" t="s">
        <v>132</v>
      </c>
      <c r="K19" s="36">
        <f t="shared" si="4"/>
        <v>39990</v>
      </c>
    </row>
    <row r="20" spans="1:11" ht="26.25" customHeight="1" thickBot="1" x14ac:dyDescent="0.35">
      <c r="A20" s="49" t="s">
        <v>205</v>
      </c>
      <c r="B20" s="50">
        <f t="shared" si="0"/>
        <v>39971</v>
      </c>
      <c r="C20" s="51" t="s">
        <v>11</v>
      </c>
      <c r="D20" s="52">
        <f t="shared" si="1"/>
        <v>39984</v>
      </c>
      <c r="E20" s="53"/>
      <c r="F20" s="54">
        <v>37073</v>
      </c>
      <c r="G20" s="53"/>
      <c r="H20" s="53">
        <f>+F20+14</f>
        <v>37087</v>
      </c>
      <c r="I20" s="55">
        <f t="shared" si="3"/>
        <v>39990</v>
      </c>
      <c r="J20" s="56" t="s">
        <v>132</v>
      </c>
      <c r="K20" s="55">
        <f t="shared" si="4"/>
        <v>40004</v>
      </c>
    </row>
    <row r="21" spans="1:11" ht="26.25" customHeight="1" x14ac:dyDescent="0.3">
      <c r="A21" s="37" t="s">
        <v>206</v>
      </c>
      <c r="B21" s="30">
        <f t="shared" si="0"/>
        <v>39985</v>
      </c>
      <c r="C21" s="31" t="s">
        <v>11</v>
      </c>
      <c r="D21" s="32">
        <f t="shared" si="1"/>
        <v>39998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3"/>
        <v>40004</v>
      </c>
      <c r="J21" s="41" t="s">
        <v>132</v>
      </c>
      <c r="K21" s="36">
        <f t="shared" si="4"/>
        <v>40018</v>
      </c>
    </row>
    <row r="22" spans="1:11" ht="26.25" customHeight="1" x14ac:dyDescent="0.3">
      <c r="A22" s="26" t="s">
        <v>207</v>
      </c>
      <c r="B22" s="6">
        <f t="shared" si="0"/>
        <v>39999</v>
      </c>
      <c r="C22" s="23" t="s">
        <v>11</v>
      </c>
      <c r="D22" s="7">
        <f t="shared" si="1"/>
        <v>40012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40018</v>
      </c>
      <c r="J22" s="42" t="s">
        <v>132</v>
      </c>
      <c r="K22" s="28">
        <f t="shared" si="4"/>
        <v>40032</v>
      </c>
    </row>
    <row r="23" spans="1:11" ht="26.25" customHeight="1" x14ac:dyDescent="0.3">
      <c r="A23" s="37" t="s">
        <v>208</v>
      </c>
      <c r="B23" s="30">
        <f t="shared" si="0"/>
        <v>40013</v>
      </c>
      <c r="C23" s="31" t="s">
        <v>11</v>
      </c>
      <c r="D23" s="32">
        <f t="shared" si="1"/>
        <v>40026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40032</v>
      </c>
      <c r="J23" s="41" t="s">
        <v>132</v>
      </c>
      <c r="K23" s="36">
        <f t="shared" si="4"/>
        <v>40046</v>
      </c>
    </row>
    <row r="24" spans="1:11" ht="26.25" customHeight="1" x14ac:dyDescent="0.3">
      <c r="A24" s="26" t="s">
        <v>209</v>
      </c>
      <c r="B24" s="6">
        <f t="shared" si="0"/>
        <v>40027</v>
      </c>
      <c r="C24" s="23" t="s">
        <v>11</v>
      </c>
      <c r="D24" s="7">
        <f t="shared" si="1"/>
        <v>40040</v>
      </c>
      <c r="E24" s="24"/>
      <c r="F24" s="25">
        <f t="shared" si="5"/>
        <v>37135</v>
      </c>
      <c r="G24" s="24"/>
      <c r="H24" s="24">
        <f>+F24+14</f>
        <v>37149</v>
      </c>
      <c r="I24" s="28">
        <f t="shared" si="3"/>
        <v>40046</v>
      </c>
      <c r="J24" s="42" t="s">
        <v>132</v>
      </c>
      <c r="K24" s="28">
        <f t="shared" si="4"/>
        <v>40060</v>
      </c>
    </row>
    <row r="25" spans="1:11" ht="26.25" customHeight="1" x14ac:dyDescent="0.3">
      <c r="A25" s="37" t="s">
        <v>210</v>
      </c>
      <c r="B25" s="30">
        <f t="shared" si="0"/>
        <v>40041</v>
      </c>
      <c r="C25" s="31" t="s">
        <v>11</v>
      </c>
      <c r="D25" s="32">
        <f t="shared" si="1"/>
        <v>40054</v>
      </c>
      <c r="E25" s="33"/>
      <c r="F25" s="34">
        <f t="shared" si="5"/>
        <v>37150</v>
      </c>
      <c r="G25" s="33"/>
      <c r="H25" s="33">
        <v>37164</v>
      </c>
      <c r="I25" s="36">
        <f t="shared" si="3"/>
        <v>40060</v>
      </c>
      <c r="J25" s="41"/>
      <c r="K25" s="36">
        <f t="shared" si="4"/>
        <v>40074</v>
      </c>
    </row>
    <row r="26" spans="1:11" ht="26.25" customHeight="1" x14ac:dyDescent="0.3">
      <c r="A26" s="26" t="s">
        <v>211</v>
      </c>
      <c r="B26" s="6">
        <f t="shared" si="0"/>
        <v>40055</v>
      </c>
      <c r="C26" s="23" t="s">
        <v>11</v>
      </c>
      <c r="D26" s="7">
        <f t="shared" si="1"/>
        <v>40068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40074</v>
      </c>
      <c r="J26" s="42"/>
      <c r="K26" s="28">
        <f t="shared" si="4"/>
        <v>40088</v>
      </c>
    </row>
    <row r="27" spans="1:11" ht="26.25" customHeight="1" x14ac:dyDescent="0.3">
      <c r="A27" s="37" t="s">
        <v>212</v>
      </c>
      <c r="B27" s="30">
        <f t="shared" si="0"/>
        <v>40069</v>
      </c>
      <c r="C27" s="31" t="s">
        <v>11</v>
      </c>
      <c r="D27" s="32">
        <f t="shared" si="1"/>
        <v>40082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40088</v>
      </c>
      <c r="J27" s="41"/>
      <c r="K27" s="36">
        <f t="shared" si="4"/>
        <v>40102</v>
      </c>
    </row>
    <row r="28" spans="1:11" ht="26.25" customHeight="1" x14ac:dyDescent="0.3">
      <c r="A28" s="26" t="s">
        <v>213</v>
      </c>
      <c r="B28" s="6">
        <f t="shared" si="0"/>
        <v>40083</v>
      </c>
      <c r="C28" s="23" t="s">
        <v>11</v>
      </c>
      <c r="D28" s="7">
        <f t="shared" si="1"/>
        <v>40096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40102</v>
      </c>
      <c r="J28" s="42"/>
      <c r="K28" s="28">
        <f t="shared" si="4"/>
        <v>40116</v>
      </c>
    </row>
    <row r="29" spans="1:11" ht="26.25" customHeight="1" x14ac:dyDescent="0.3">
      <c r="A29" s="37" t="s">
        <v>214</v>
      </c>
      <c r="B29" s="30">
        <f t="shared" si="0"/>
        <v>40097</v>
      </c>
      <c r="C29" s="31" t="s">
        <v>11</v>
      </c>
      <c r="D29" s="32">
        <f t="shared" si="1"/>
        <v>40110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40116</v>
      </c>
      <c r="J29" s="41"/>
      <c r="K29" s="36">
        <f t="shared" si="4"/>
        <v>40130</v>
      </c>
    </row>
    <row r="30" spans="1:11" ht="26.25" customHeight="1" x14ac:dyDescent="0.3">
      <c r="A30" s="26" t="s">
        <v>215</v>
      </c>
      <c r="B30" s="6">
        <f t="shared" si="0"/>
        <v>40111</v>
      </c>
      <c r="C30" s="23" t="s">
        <v>11</v>
      </c>
      <c r="D30" s="7">
        <f t="shared" si="1"/>
        <v>40124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3"/>
        <v>40130</v>
      </c>
      <c r="J30" s="42"/>
      <c r="K30" s="28">
        <f t="shared" si="4"/>
        <v>40141</v>
      </c>
    </row>
    <row r="31" spans="1:11" ht="26.25" customHeight="1" x14ac:dyDescent="0.3">
      <c r="A31" s="37" t="s">
        <v>216</v>
      </c>
      <c r="B31" s="30">
        <f t="shared" si="0"/>
        <v>40125</v>
      </c>
      <c r="C31" s="31" t="s">
        <v>11</v>
      </c>
      <c r="D31" s="32">
        <f t="shared" si="1"/>
        <v>40138</v>
      </c>
      <c r="E31" s="33"/>
      <c r="F31" s="34">
        <f t="shared" si="5"/>
        <v>37241</v>
      </c>
      <c r="G31" s="33"/>
      <c r="H31" s="33">
        <v>37256</v>
      </c>
      <c r="I31" s="36">
        <f>+D31+3</f>
        <v>40141</v>
      </c>
      <c r="J31" s="41"/>
      <c r="K31" s="36">
        <f t="shared" si="4"/>
        <v>40158</v>
      </c>
    </row>
    <row r="32" spans="1:11" ht="26.25" customHeight="1" x14ac:dyDescent="0.3">
      <c r="A32" s="26" t="s">
        <v>217</v>
      </c>
      <c r="B32" s="6">
        <f t="shared" si="0"/>
        <v>40139</v>
      </c>
      <c r="C32" s="23" t="s">
        <v>11</v>
      </c>
      <c r="D32" s="7">
        <f t="shared" si="1"/>
        <v>40152</v>
      </c>
      <c r="E32" s="24"/>
      <c r="F32" s="25" t="s">
        <v>24</v>
      </c>
      <c r="G32" s="24"/>
      <c r="H32" s="24"/>
      <c r="I32" s="28">
        <f t="shared" si="3"/>
        <v>40158</v>
      </c>
      <c r="J32" s="42"/>
      <c r="K32" s="28">
        <f>+I33</f>
        <v>40169</v>
      </c>
    </row>
    <row r="33" spans="1:11" ht="26.25" customHeight="1" x14ac:dyDescent="0.3">
      <c r="A33" s="37" t="s">
        <v>218</v>
      </c>
      <c r="B33" s="30">
        <f t="shared" si="0"/>
        <v>40153</v>
      </c>
      <c r="C33" s="31" t="s">
        <v>11</v>
      </c>
      <c r="D33" s="32">
        <f t="shared" si="1"/>
        <v>40166</v>
      </c>
      <c r="E33" s="33"/>
      <c r="F33" s="34" t="s">
        <v>24</v>
      </c>
      <c r="G33" s="33"/>
      <c r="H33" s="33"/>
      <c r="I33" s="36">
        <f>+D33+3</f>
        <v>40169</v>
      </c>
      <c r="J33" s="41"/>
      <c r="K33" s="36">
        <f>+I33+16</f>
        <v>40185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40092</v>
      </c>
    </row>
  </sheetData>
  <sheetProtection password="CBEF" sheet="1" objects="1" scenarios="1"/>
  <phoneticPr fontId="0" type="noConversion"/>
  <printOptions horizontalCentered="1" verticalCentered="1"/>
  <pageMargins left="0.25" right="0.25" top="0.25" bottom="0.25" header="0.5" footer="0.5"/>
  <pageSetup scale="8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8"/>
  <sheetViews>
    <sheetView showGridLines="0" topLeftCell="A16" workbookViewId="0">
      <selection activeCell="B12" sqref="B12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8.554687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192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160</v>
      </c>
      <c r="B7" s="30">
        <v>39425</v>
      </c>
      <c r="C7" s="31" t="s">
        <v>11</v>
      </c>
      <c r="D7" s="32">
        <v>39438</v>
      </c>
      <c r="E7" s="33"/>
      <c r="F7" s="34" t="s">
        <v>24</v>
      </c>
      <c r="G7" s="35"/>
      <c r="H7" s="33"/>
      <c r="I7" s="36">
        <v>39444</v>
      </c>
      <c r="J7" s="41"/>
      <c r="K7" s="36">
        <v>39458</v>
      </c>
    </row>
    <row r="8" spans="1:11" ht="26.25" customHeight="1" x14ac:dyDescent="0.3">
      <c r="A8" s="26" t="s">
        <v>163</v>
      </c>
      <c r="B8" s="6">
        <f t="shared" ref="B8:B33" si="0">+D7+1</f>
        <v>39439</v>
      </c>
      <c r="C8" s="23" t="s">
        <v>11</v>
      </c>
      <c r="D8" s="7">
        <f t="shared" ref="D8:D33" si="1">+B8+13</f>
        <v>39452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3" si="3">+D8+6</f>
        <v>39458</v>
      </c>
      <c r="J8" s="42"/>
      <c r="K8" s="28">
        <f t="shared" ref="K8:K31" si="4">+I9</f>
        <v>39472</v>
      </c>
    </row>
    <row r="9" spans="1:11" ht="26.25" customHeight="1" x14ac:dyDescent="0.3">
      <c r="A9" s="29" t="s">
        <v>164</v>
      </c>
      <c r="B9" s="30">
        <f t="shared" si="0"/>
        <v>39453</v>
      </c>
      <c r="C9" s="31" t="s">
        <v>11</v>
      </c>
      <c r="D9" s="32">
        <f t="shared" si="1"/>
        <v>39466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39472</v>
      </c>
      <c r="J9" s="41"/>
      <c r="K9" s="36">
        <f t="shared" si="4"/>
        <v>39486</v>
      </c>
    </row>
    <row r="10" spans="1:11" ht="26.25" customHeight="1" x14ac:dyDescent="0.3">
      <c r="A10" s="22" t="s">
        <v>165</v>
      </c>
      <c r="B10" s="6">
        <f t="shared" si="0"/>
        <v>39467</v>
      </c>
      <c r="C10" s="23" t="s">
        <v>11</v>
      </c>
      <c r="D10" s="7">
        <f t="shared" si="1"/>
        <v>39480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39486</v>
      </c>
      <c r="J10" s="42"/>
      <c r="K10" s="28">
        <f t="shared" si="4"/>
        <v>39500</v>
      </c>
    </row>
    <row r="11" spans="1:11" ht="26.25" customHeight="1" x14ac:dyDescent="0.3">
      <c r="A11" s="29" t="s">
        <v>166</v>
      </c>
      <c r="B11" s="30">
        <f t="shared" si="0"/>
        <v>39481</v>
      </c>
      <c r="C11" s="31" t="s">
        <v>11</v>
      </c>
      <c r="D11" s="32">
        <f t="shared" si="1"/>
        <v>39494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39500</v>
      </c>
      <c r="J11" s="41"/>
      <c r="K11" s="36">
        <f t="shared" si="4"/>
        <v>39514</v>
      </c>
    </row>
    <row r="12" spans="1:11" ht="26.25" customHeight="1" x14ac:dyDescent="0.3">
      <c r="A12" s="22" t="s">
        <v>167</v>
      </c>
      <c r="B12" s="6">
        <f t="shared" si="0"/>
        <v>39495</v>
      </c>
      <c r="C12" s="23" t="s">
        <v>11</v>
      </c>
      <c r="D12" s="7">
        <f t="shared" si="1"/>
        <v>39508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39514</v>
      </c>
      <c r="J12" s="42"/>
      <c r="K12" s="28">
        <f t="shared" si="4"/>
        <v>39528</v>
      </c>
    </row>
    <row r="13" spans="1:11" ht="26.25" customHeight="1" x14ac:dyDescent="0.3">
      <c r="A13" s="29" t="s">
        <v>168</v>
      </c>
      <c r="B13" s="30">
        <f t="shared" si="0"/>
        <v>39509</v>
      </c>
      <c r="C13" s="31" t="s">
        <v>11</v>
      </c>
      <c r="D13" s="32">
        <f t="shared" si="1"/>
        <v>39522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39528</v>
      </c>
      <c r="J13" s="41"/>
      <c r="K13" s="36">
        <f t="shared" si="4"/>
        <v>39542</v>
      </c>
    </row>
    <row r="14" spans="1:11" ht="26.25" customHeight="1" x14ac:dyDescent="0.3">
      <c r="A14" s="22" t="s">
        <v>169</v>
      </c>
      <c r="B14" s="6">
        <f t="shared" si="0"/>
        <v>39523</v>
      </c>
      <c r="C14" s="23" t="s">
        <v>11</v>
      </c>
      <c r="D14" s="7">
        <f t="shared" si="1"/>
        <v>39536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39542</v>
      </c>
      <c r="J14" s="42" t="s">
        <v>162</v>
      </c>
      <c r="K14" s="28">
        <f t="shared" si="4"/>
        <v>39556</v>
      </c>
    </row>
    <row r="15" spans="1:11" ht="26.25" customHeight="1" x14ac:dyDescent="0.3">
      <c r="A15" s="29" t="s">
        <v>170</v>
      </c>
      <c r="B15" s="30">
        <f t="shared" si="0"/>
        <v>39537</v>
      </c>
      <c r="C15" s="31" t="s">
        <v>11</v>
      </c>
      <c r="D15" s="32">
        <f t="shared" si="1"/>
        <v>39550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39556</v>
      </c>
      <c r="J15" s="41"/>
      <c r="K15" s="36">
        <f t="shared" si="4"/>
        <v>39570</v>
      </c>
    </row>
    <row r="16" spans="1:11" ht="26.25" customHeight="1" x14ac:dyDescent="0.3">
      <c r="A16" s="22" t="s">
        <v>171</v>
      </c>
      <c r="B16" s="6">
        <f t="shared" si="0"/>
        <v>39551</v>
      </c>
      <c r="C16" s="23" t="s">
        <v>11</v>
      </c>
      <c r="D16" s="7">
        <f t="shared" si="1"/>
        <v>39564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39570</v>
      </c>
      <c r="K16" s="28">
        <f t="shared" si="4"/>
        <v>39584</v>
      </c>
    </row>
    <row r="17" spans="1:11" ht="26.25" customHeight="1" x14ac:dyDescent="0.3">
      <c r="A17" s="29" t="s">
        <v>172</v>
      </c>
      <c r="B17" s="30">
        <f t="shared" si="0"/>
        <v>39565</v>
      </c>
      <c r="C17" s="31" t="s">
        <v>11</v>
      </c>
      <c r="D17" s="32">
        <f t="shared" si="1"/>
        <v>39578</v>
      </c>
      <c r="E17" s="33"/>
      <c r="F17" s="34">
        <f t="shared" si="2"/>
        <v>37043</v>
      </c>
      <c r="G17" s="33"/>
      <c r="H17" s="33">
        <f>+F17+14</f>
        <v>37057</v>
      </c>
      <c r="I17" s="36">
        <f t="shared" si="3"/>
        <v>39584</v>
      </c>
      <c r="J17" s="41"/>
      <c r="K17" s="36">
        <f t="shared" si="4"/>
        <v>39598</v>
      </c>
    </row>
    <row r="18" spans="1:11" ht="26.25" customHeight="1" x14ac:dyDescent="0.3">
      <c r="A18" s="22" t="s">
        <v>173</v>
      </c>
      <c r="B18" s="6">
        <f t="shared" si="0"/>
        <v>39579</v>
      </c>
      <c r="C18" s="23" t="s">
        <v>11</v>
      </c>
      <c r="D18" s="7">
        <f t="shared" si="1"/>
        <v>39592</v>
      </c>
      <c r="E18" s="24"/>
      <c r="F18" s="25">
        <f t="shared" si="2"/>
        <v>37058</v>
      </c>
      <c r="G18" s="24"/>
      <c r="H18" s="24">
        <v>37072</v>
      </c>
      <c r="I18" s="28">
        <f t="shared" si="3"/>
        <v>39598</v>
      </c>
      <c r="J18" s="42"/>
      <c r="K18" s="28">
        <f t="shared" si="4"/>
        <v>39612</v>
      </c>
    </row>
    <row r="19" spans="1:11" ht="26.25" customHeight="1" x14ac:dyDescent="0.3">
      <c r="A19" s="29" t="s">
        <v>174</v>
      </c>
      <c r="B19" s="30">
        <f t="shared" si="0"/>
        <v>39593</v>
      </c>
      <c r="C19" s="31" t="s">
        <v>11</v>
      </c>
      <c r="D19" s="32">
        <f t="shared" si="1"/>
        <v>39606</v>
      </c>
      <c r="E19" s="33"/>
      <c r="F19" s="34" t="s">
        <v>24</v>
      </c>
      <c r="G19" s="33"/>
      <c r="H19" s="33"/>
      <c r="I19" s="36">
        <f t="shared" si="3"/>
        <v>39612</v>
      </c>
      <c r="J19" s="41" t="s">
        <v>132</v>
      </c>
      <c r="K19" s="36">
        <f t="shared" si="4"/>
        <v>39626</v>
      </c>
    </row>
    <row r="20" spans="1:11" ht="26.25" customHeight="1" thickBot="1" x14ac:dyDescent="0.35">
      <c r="A20" s="49" t="s">
        <v>175</v>
      </c>
      <c r="B20" s="50">
        <f t="shared" si="0"/>
        <v>39607</v>
      </c>
      <c r="C20" s="51" t="s">
        <v>11</v>
      </c>
      <c r="D20" s="52">
        <f t="shared" si="1"/>
        <v>39620</v>
      </c>
      <c r="E20" s="53"/>
      <c r="F20" s="54">
        <v>37073</v>
      </c>
      <c r="G20" s="53"/>
      <c r="H20" s="53">
        <f>+F20+14</f>
        <v>37087</v>
      </c>
      <c r="I20" s="55">
        <f t="shared" si="3"/>
        <v>39626</v>
      </c>
      <c r="J20" s="56" t="s">
        <v>132</v>
      </c>
      <c r="K20" s="55">
        <f t="shared" si="4"/>
        <v>39640</v>
      </c>
    </row>
    <row r="21" spans="1:11" ht="26.25" customHeight="1" x14ac:dyDescent="0.3">
      <c r="A21" s="37" t="s">
        <v>176</v>
      </c>
      <c r="B21" s="30">
        <f t="shared" si="0"/>
        <v>39621</v>
      </c>
      <c r="C21" s="31" t="s">
        <v>11</v>
      </c>
      <c r="D21" s="32">
        <f t="shared" si="1"/>
        <v>39634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3"/>
        <v>39640</v>
      </c>
      <c r="J21" s="41" t="s">
        <v>132</v>
      </c>
      <c r="K21" s="36">
        <f t="shared" si="4"/>
        <v>39654</v>
      </c>
    </row>
    <row r="22" spans="1:11" ht="26.25" customHeight="1" x14ac:dyDescent="0.3">
      <c r="A22" s="26" t="s">
        <v>177</v>
      </c>
      <c r="B22" s="6">
        <f t="shared" si="0"/>
        <v>39635</v>
      </c>
      <c r="C22" s="23" t="s">
        <v>11</v>
      </c>
      <c r="D22" s="7">
        <f t="shared" si="1"/>
        <v>39648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39654</v>
      </c>
      <c r="J22" s="42" t="s">
        <v>132</v>
      </c>
      <c r="K22" s="28">
        <f t="shared" si="4"/>
        <v>39668</v>
      </c>
    </row>
    <row r="23" spans="1:11" ht="26.25" customHeight="1" x14ac:dyDescent="0.3">
      <c r="A23" s="37" t="s">
        <v>178</v>
      </c>
      <c r="B23" s="30">
        <f t="shared" si="0"/>
        <v>39649</v>
      </c>
      <c r="C23" s="31" t="s">
        <v>11</v>
      </c>
      <c r="D23" s="32">
        <f t="shared" si="1"/>
        <v>39662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39668</v>
      </c>
      <c r="J23" s="41" t="s">
        <v>132</v>
      </c>
      <c r="K23" s="36">
        <f t="shared" si="4"/>
        <v>39682</v>
      </c>
    </row>
    <row r="24" spans="1:11" ht="26.25" customHeight="1" x14ac:dyDescent="0.3">
      <c r="A24" s="26" t="s">
        <v>179</v>
      </c>
      <c r="B24" s="6">
        <f t="shared" si="0"/>
        <v>39663</v>
      </c>
      <c r="C24" s="23" t="s">
        <v>11</v>
      </c>
      <c r="D24" s="7">
        <f t="shared" si="1"/>
        <v>39676</v>
      </c>
      <c r="E24" s="24"/>
      <c r="F24" s="25">
        <f t="shared" si="5"/>
        <v>37135</v>
      </c>
      <c r="G24" s="24"/>
      <c r="H24" s="24">
        <f>+F24+14</f>
        <v>37149</v>
      </c>
      <c r="I24" s="28">
        <f t="shared" si="3"/>
        <v>39682</v>
      </c>
      <c r="J24" s="42" t="s">
        <v>132</v>
      </c>
      <c r="K24" s="28">
        <f t="shared" si="4"/>
        <v>39696</v>
      </c>
    </row>
    <row r="25" spans="1:11" ht="26.25" customHeight="1" x14ac:dyDescent="0.3">
      <c r="A25" s="37" t="s">
        <v>180</v>
      </c>
      <c r="B25" s="30">
        <f t="shared" si="0"/>
        <v>39677</v>
      </c>
      <c r="C25" s="31" t="s">
        <v>11</v>
      </c>
      <c r="D25" s="32">
        <f t="shared" si="1"/>
        <v>39690</v>
      </c>
      <c r="E25" s="33"/>
      <c r="F25" s="34">
        <f t="shared" si="5"/>
        <v>37150</v>
      </c>
      <c r="G25" s="33"/>
      <c r="H25" s="33">
        <v>37164</v>
      </c>
      <c r="I25" s="36">
        <f t="shared" si="3"/>
        <v>39696</v>
      </c>
      <c r="J25" s="41" t="s">
        <v>162</v>
      </c>
      <c r="K25" s="36">
        <f t="shared" si="4"/>
        <v>39710</v>
      </c>
    </row>
    <row r="26" spans="1:11" ht="26.25" customHeight="1" x14ac:dyDescent="0.3">
      <c r="A26" s="26" t="s">
        <v>181</v>
      </c>
      <c r="B26" s="6">
        <f t="shared" si="0"/>
        <v>39691</v>
      </c>
      <c r="C26" s="23" t="s">
        <v>11</v>
      </c>
      <c r="D26" s="7">
        <f t="shared" si="1"/>
        <v>39704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39710</v>
      </c>
      <c r="J26" s="42"/>
      <c r="K26" s="28">
        <f t="shared" si="4"/>
        <v>39724</v>
      </c>
    </row>
    <row r="27" spans="1:11" ht="26.25" customHeight="1" x14ac:dyDescent="0.3">
      <c r="A27" s="37" t="s">
        <v>182</v>
      </c>
      <c r="B27" s="30">
        <f t="shared" si="0"/>
        <v>39705</v>
      </c>
      <c r="C27" s="31" t="s">
        <v>11</v>
      </c>
      <c r="D27" s="32">
        <f t="shared" si="1"/>
        <v>39718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39724</v>
      </c>
      <c r="J27" s="41"/>
      <c r="K27" s="36">
        <f t="shared" si="4"/>
        <v>39738</v>
      </c>
    </row>
    <row r="28" spans="1:11" ht="26.25" customHeight="1" x14ac:dyDescent="0.3">
      <c r="A28" s="26" t="s">
        <v>183</v>
      </c>
      <c r="B28" s="6">
        <f t="shared" si="0"/>
        <v>39719</v>
      </c>
      <c r="C28" s="23" t="s">
        <v>11</v>
      </c>
      <c r="D28" s="7">
        <f t="shared" si="1"/>
        <v>39732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39738</v>
      </c>
      <c r="J28" s="42"/>
      <c r="K28" s="28">
        <f t="shared" si="4"/>
        <v>39752</v>
      </c>
    </row>
    <row r="29" spans="1:11" ht="26.25" customHeight="1" x14ac:dyDescent="0.3">
      <c r="A29" s="37" t="s">
        <v>184</v>
      </c>
      <c r="B29" s="30">
        <f t="shared" si="0"/>
        <v>39733</v>
      </c>
      <c r="C29" s="31" t="s">
        <v>11</v>
      </c>
      <c r="D29" s="32">
        <f t="shared" si="1"/>
        <v>39746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39752</v>
      </c>
      <c r="J29" s="41"/>
      <c r="K29" s="36">
        <f t="shared" si="4"/>
        <v>39766</v>
      </c>
    </row>
    <row r="30" spans="1:11" ht="26.25" customHeight="1" x14ac:dyDescent="0.3">
      <c r="A30" s="26" t="s">
        <v>185</v>
      </c>
      <c r="B30" s="6">
        <f t="shared" si="0"/>
        <v>39747</v>
      </c>
      <c r="C30" s="23" t="s">
        <v>11</v>
      </c>
      <c r="D30" s="7">
        <f t="shared" si="1"/>
        <v>39760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3"/>
        <v>39766</v>
      </c>
      <c r="J30" s="42"/>
      <c r="K30" s="28">
        <f t="shared" si="4"/>
        <v>39780</v>
      </c>
    </row>
    <row r="31" spans="1:11" ht="26.25" customHeight="1" x14ac:dyDescent="0.3">
      <c r="A31" s="37" t="s">
        <v>186</v>
      </c>
      <c r="B31" s="30">
        <f t="shared" si="0"/>
        <v>39761</v>
      </c>
      <c r="C31" s="31" t="s">
        <v>11</v>
      </c>
      <c r="D31" s="32">
        <f t="shared" si="1"/>
        <v>39774</v>
      </c>
      <c r="E31" s="33"/>
      <c r="F31" s="34">
        <f t="shared" si="5"/>
        <v>37241</v>
      </c>
      <c r="G31" s="33"/>
      <c r="H31" s="33">
        <v>37256</v>
      </c>
      <c r="I31" s="36">
        <f t="shared" si="3"/>
        <v>39780</v>
      </c>
      <c r="J31" s="41"/>
      <c r="K31" s="36">
        <f t="shared" si="4"/>
        <v>39794</v>
      </c>
    </row>
    <row r="32" spans="1:11" ht="26.25" customHeight="1" x14ac:dyDescent="0.3">
      <c r="A32" s="26" t="s">
        <v>187</v>
      </c>
      <c r="B32" s="6">
        <f t="shared" si="0"/>
        <v>39775</v>
      </c>
      <c r="C32" s="23" t="s">
        <v>11</v>
      </c>
      <c r="D32" s="7">
        <f t="shared" si="1"/>
        <v>39788</v>
      </c>
      <c r="E32" s="24"/>
      <c r="F32" s="25" t="s">
        <v>24</v>
      </c>
      <c r="G32" s="24"/>
      <c r="H32" s="24"/>
      <c r="I32" s="28">
        <f t="shared" si="3"/>
        <v>39794</v>
      </c>
      <c r="J32" s="42" t="s">
        <v>162</v>
      </c>
      <c r="K32" s="28">
        <f>+I32+14</f>
        <v>39808</v>
      </c>
    </row>
    <row r="33" spans="1:11" ht="26.25" customHeight="1" x14ac:dyDescent="0.3">
      <c r="A33" s="37" t="s">
        <v>188</v>
      </c>
      <c r="B33" s="30">
        <f t="shared" si="0"/>
        <v>39789</v>
      </c>
      <c r="C33" s="31" t="s">
        <v>11</v>
      </c>
      <c r="D33" s="32">
        <f t="shared" si="1"/>
        <v>39802</v>
      </c>
      <c r="E33" s="33"/>
      <c r="F33" s="34" t="s">
        <v>24</v>
      </c>
      <c r="G33" s="33"/>
      <c r="H33" s="33"/>
      <c r="I33" s="36">
        <f t="shared" si="3"/>
        <v>39808</v>
      </c>
      <c r="J33" s="41"/>
      <c r="K33" s="36">
        <f>+I33+14</f>
        <v>39822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8" spans="1:11" x14ac:dyDescent="0.3">
      <c r="A38" s="58">
        <v>39675</v>
      </c>
    </row>
  </sheetData>
  <phoneticPr fontId="0" type="noConversion"/>
  <printOptions horizontalCentered="1" verticalCentered="1"/>
  <pageMargins left="0.25" right="0.25" top="0.25" bottom="0.25" header="0.5" footer="0.5"/>
  <pageSetup scale="8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5"/>
  <sheetViews>
    <sheetView showGridLines="0" topLeftCell="A28" workbookViewId="0">
      <selection activeCell="B12" sqref="B12"/>
    </sheetView>
  </sheetViews>
  <sheetFormatPr defaultColWidth="9.33203125" defaultRowHeight="17.399999999999999" x14ac:dyDescent="0.3"/>
  <cols>
    <col min="1" max="1" width="9.33203125" style="4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8.554687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161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134</v>
      </c>
      <c r="K6" s="21" t="s">
        <v>9</v>
      </c>
    </row>
    <row r="7" spans="1:11" ht="26.25" customHeight="1" x14ac:dyDescent="0.3">
      <c r="A7" s="29" t="s">
        <v>74</v>
      </c>
      <c r="B7" s="30">
        <v>39061</v>
      </c>
      <c r="C7" s="31" t="s">
        <v>11</v>
      </c>
      <c r="D7" s="32">
        <f t="shared" ref="D7:D33" si="0">+B7+13</f>
        <v>39074</v>
      </c>
      <c r="E7" s="33"/>
      <c r="F7" s="34">
        <v>36892</v>
      </c>
      <c r="G7" s="35" t="s">
        <v>11</v>
      </c>
      <c r="H7" s="33">
        <f>+F7+14</f>
        <v>36906</v>
      </c>
      <c r="I7" s="36">
        <f t="shared" ref="I7:I33" si="1">+D7+6</f>
        <v>39080</v>
      </c>
      <c r="J7" s="41"/>
      <c r="K7" s="36">
        <f t="shared" ref="K7:K31" si="2">+I8</f>
        <v>39094</v>
      </c>
    </row>
    <row r="8" spans="1:11" ht="26.25" customHeight="1" x14ac:dyDescent="0.3">
      <c r="A8" s="22" t="s">
        <v>135</v>
      </c>
      <c r="B8" s="6">
        <f t="shared" ref="B8:B33" si="3">+D7+1</f>
        <v>39075</v>
      </c>
      <c r="C8" s="23" t="s">
        <v>11</v>
      </c>
      <c r="D8" s="7">
        <f t="shared" si="0"/>
        <v>39088</v>
      </c>
      <c r="E8" s="24"/>
      <c r="F8" s="25">
        <f t="shared" ref="F8:F18" si="4">+H7+1</f>
        <v>36907</v>
      </c>
      <c r="G8" s="24"/>
      <c r="H8" s="24">
        <v>36922</v>
      </c>
      <c r="I8" s="28">
        <f t="shared" si="1"/>
        <v>39094</v>
      </c>
      <c r="J8" s="42"/>
      <c r="K8" s="28">
        <f t="shared" si="2"/>
        <v>39108</v>
      </c>
    </row>
    <row r="9" spans="1:11" ht="26.25" customHeight="1" x14ac:dyDescent="0.3">
      <c r="A9" s="29" t="s">
        <v>136</v>
      </c>
      <c r="B9" s="30">
        <f t="shared" si="3"/>
        <v>39089</v>
      </c>
      <c r="C9" s="31" t="s">
        <v>11</v>
      </c>
      <c r="D9" s="32">
        <f t="shared" si="0"/>
        <v>39102</v>
      </c>
      <c r="E9" s="33"/>
      <c r="F9" s="34">
        <f t="shared" si="4"/>
        <v>36923</v>
      </c>
      <c r="G9" s="33"/>
      <c r="H9" s="33">
        <f>+F9+14</f>
        <v>36937</v>
      </c>
      <c r="I9" s="36">
        <f t="shared" si="1"/>
        <v>39108</v>
      </c>
      <c r="J9" s="41"/>
      <c r="K9" s="36">
        <f t="shared" si="2"/>
        <v>39122</v>
      </c>
    </row>
    <row r="10" spans="1:11" ht="26.25" customHeight="1" x14ac:dyDescent="0.3">
      <c r="A10" s="22" t="s">
        <v>137</v>
      </c>
      <c r="B10" s="6">
        <f t="shared" si="3"/>
        <v>39103</v>
      </c>
      <c r="C10" s="23" t="s">
        <v>11</v>
      </c>
      <c r="D10" s="7">
        <f t="shared" si="0"/>
        <v>39116</v>
      </c>
      <c r="E10" s="24"/>
      <c r="F10" s="25">
        <f t="shared" si="4"/>
        <v>36938</v>
      </c>
      <c r="G10" s="24"/>
      <c r="H10" s="24">
        <v>36950</v>
      </c>
      <c r="I10" s="28">
        <f t="shared" si="1"/>
        <v>39122</v>
      </c>
      <c r="J10" s="42"/>
      <c r="K10" s="28">
        <f t="shared" si="2"/>
        <v>39136</v>
      </c>
    </row>
    <row r="11" spans="1:11" ht="26.25" customHeight="1" x14ac:dyDescent="0.3">
      <c r="A11" s="29" t="s">
        <v>138</v>
      </c>
      <c r="B11" s="30">
        <f t="shared" si="3"/>
        <v>39117</v>
      </c>
      <c r="C11" s="31" t="s">
        <v>11</v>
      </c>
      <c r="D11" s="32">
        <f t="shared" si="0"/>
        <v>39130</v>
      </c>
      <c r="E11" s="33"/>
      <c r="F11" s="34">
        <f t="shared" si="4"/>
        <v>36951</v>
      </c>
      <c r="G11" s="33"/>
      <c r="H11" s="33">
        <f>+F11+14</f>
        <v>36965</v>
      </c>
      <c r="I11" s="36">
        <f t="shared" si="1"/>
        <v>39136</v>
      </c>
      <c r="J11" s="41"/>
      <c r="K11" s="36">
        <f t="shared" si="2"/>
        <v>39150</v>
      </c>
    </row>
    <row r="12" spans="1:11" ht="26.25" customHeight="1" x14ac:dyDescent="0.3">
      <c r="A12" s="22" t="s">
        <v>139</v>
      </c>
      <c r="B12" s="6">
        <f t="shared" si="3"/>
        <v>39131</v>
      </c>
      <c r="C12" s="23" t="s">
        <v>11</v>
      </c>
      <c r="D12" s="7">
        <f t="shared" si="0"/>
        <v>39144</v>
      </c>
      <c r="E12" s="24"/>
      <c r="F12" s="25">
        <f t="shared" si="4"/>
        <v>36966</v>
      </c>
      <c r="G12" s="24"/>
      <c r="H12" s="24">
        <v>36981</v>
      </c>
      <c r="I12" s="28">
        <f t="shared" si="1"/>
        <v>39150</v>
      </c>
      <c r="J12" s="42"/>
      <c r="K12" s="28">
        <f t="shared" si="2"/>
        <v>39164</v>
      </c>
    </row>
    <row r="13" spans="1:11" ht="26.25" customHeight="1" x14ac:dyDescent="0.3">
      <c r="A13" s="29" t="s">
        <v>140</v>
      </c>
      <c r="B13" s="30">
        <f t="shared" si="3"/>
        <v>39145</v>
      </c>
      <c r="C13" s="31" t="s">
        <v>11</v>
      </c>
      <c r="D13" s="32">
        <f t="shared" si="0"/>
        <v>39158</v>
      </c>
      <c r="E13" s="33"/>
      <c r="F13" s="34">
        <f t="shared" si="4"/>
        <v>36982</v>
      </c>
      <c r="G13" s="33"/>
      <c r="H13" s="33">
        <f>+F13+14</f>
        <v>36996</v>
      </c>
      <c r="I13" s="36">
        <f t="shared" si="1"/>
        <v>39164</v>
      </c>
      <c r="J13" s="41"/>
      <c r="K13" s="36">
        <f t="shared" si="2"/>
        <v>39178</v>
      </c>
    </row>
    <row r="14" spans="1:11" ht="26.25" customHeight="1" x14ac:dyDescent="0.3">
      <c r="A14" s="22" t="s">
        <v>141</v>
      </c>
      <c r="B14" s="6">
        <f t="shared" si="3"/>
        <v>39159</v>
      </c>
      <c r="C14" s="23" t="s">
        <v>11</v>
      </c>
      <c r="D14" s="7">
        <f t="shared" si="0"/>
        <v>39172</v>
      </c>
      <c r="E14" s="24"/>
      <c r="F14" s="25">
        <f t="shared" si="4"/>
        <v>36997</v>
      </c>
      <c r="G14" s="24"/>
      <c r="H14" s="24">
        <v>37011</v>
      </c>
      <c r="I14" s="28">
        <f t="shared" si="1"/>
        <v>39178</v>
      </c>
      <c r="J14" s="42" t="s">
        <v>162</v>
      </c>
      <c r="K14" s="28">
        <f t="shared" si="2"/>
        <v>39192</v>
      </c>
    </row>
    <row r="15" spans="1:11" ht="26.25" customHeight="1" x14ac:dyDescent="0.3">
      <c r="A15" s="29" t="s">
        <v>142</v>
      </c>
      <c r="B15" s="30">
        <f t="shared" si="3"/>
        <v>39173</v>
      </c>
      <c r="C15" s="31" t="s">
        <v>11</v>
      </c>
      <c r="D15" s="32">
        <f t="shared" si="0"/>
        <v>39186</v>
      </c>
      <c r="E15" s="33"/>
      <c r="F15" s="34">
        <f t="shared" si="4"/>
        <v>37012</v>
      </c>
      <c r="G15" s="33"/>
      <c r="H15" s="33">
        <f>+F15+14</f>
        <v>37026</v>
      </c>
      <c r="I15" s="36">
        <f t="shared" si="1"/>
        <v>39192</v>
      </c>
      <c r="J15" s="41"/>
      <c r="K15" s="36">
        <f t="shared" si="2"/>
        <v>39206</v>
      </c>
    </row>
    <row r="16" spans="1:11" ht="26.25" customHeight="1" x14ac:dyDescent="0.3">
      <c r="A16" s="22" t="s">
        <v>143</v>
      </c>
      <c r="B16" s="6">
        <f t="shared" si="3"/>
        <v>39187</v>
      </c>
      <c r="C16" s="23" t="s">
        <v>11</v>
      </c>
      <c r="D16" s="7">
        <f t="shared" si="0"/>
        <v>39200</v>
      </c>
      <c r="E16" s="24"/>
      <c r="F16" s="25">
        <f t="shared" si="4"/>
        <v>37027</v>
      </c>
      <c r="G16" s="24"/>
      <c r="H16" s="24">
        <v>37042</v>
      </c>
      <c r="I16" s="28">
        <f t="shared" si="1"/>
        <v>39206</v>
      </c>
      <c r="K16" s="28">
        <f t="shared" si="2"/>
        <v>39220</v>
      </c>
    </row>
    <row r="17" spans="1:11" ht="26.25" customHeight="1" x14ac:dyDescent="0.3">
      <c r="A17" s="29" t="s">
        <v>144</v>
      </c>
      <c r="B17" s="30">
        <f t="shared" si="3"/>
        <v>39201</v>
      </c>
      <c r="C17" s="31" t="s">
        <v>11</v>
      </c>
      <c r="D17" s="32">
        <f t="shared" si="0"/>
        <v>39214</v>
      </c>
      <c r="E17" s="33"/>
      <c r="F17" s="34">
        <f t="shared" si="4"/>
        <v>37043</v>
      </c>
      <c r="G17" s="33"/>
      <c r="H17" s="33">
        <f>+F17+14</f>
        <v>37057</v>
      </c>
      <c r="I17" s="36">
        <f t="shared" si="1"/>
        <v>39220</v>
      </c>
      <c r="J17" s="41"/>
      <c r="K17" s="36">
        <f t="shared" si="2"/>
        <v>39234</v>
      </c>
    </row>
    <row r="18" spans="1:11" ht="26.25" customHeight="1" x14ac:dyDescent="0.3">
      <c r="A18" s="22" t="s">
        <v>145</v>
      </c>
      <c r="B18" s="6">
        <f t="shared" si="3"/>
        <v>39215</v>
      </c>
      <c r="C18" s="23" t="s">
        <v>11</v>
      </c>
      <c r="D18" s="7">
        <f t="shared" si="0"/>
        <v>39228</v>
      </c>
      <c r="E18" s="24"/>
      <c r="F18" s="25">
        <f t="shared" si="4"/>
        <v>37058</v>
      </c>
      <c r="G18" s="24"/>
      <c r="H18" s="24">
        <v>37072</v>
      </c>
      <c r="I18" s="28">
        <f t="shared" si="1"/>
        <v>39234</v>
      </c>
      <c r="J18" s="42"/>
      <c r="K18" s="28">
        <f t="shared" si="2"/>
        <v>39248</v>
      </c>
    </row>
    <row r="19" spans="1:11" ht="26.25" customHeight="1" x14ac:dyDescent="0.3">
      <c r="A19" s="29" t="s">
        <v>146</v>
      </c>
      <c r="B19" s="30">
        <f t="shared" si="3"/>
        <v>39229</v>
      </c>
      <c r="C19" s="31" t="s">
        <v>11</v>
      </c>
      <c r="D19" s="32">
        <f t="shared" si="0"/>
        <v>39242</v>
      </c>
      <c r="E19" s="33"/>
      <c r="F19" s="34" t="s">
        <v>24</v>
      </c>
      <c r="G19" s="33"/>
      <c r="H19" s="33"/>
      <c r="I19" s="36">
        <f t="shared" si="1"/>
        <v>39248</v>
      </c>
      <c r="J19" s="41" t="s">
        <v>132</v>
      </c>
      <c r="K19" s="36">
        <f t="shared" si="2"/>
        <v>39262</v>
      </c>
    </row>
    <row r="20" spans="1:11" ht="26.25" customHeight="1" x14ac:dyDescent="0.3">
      <c r="A20" s="22" t="s">
        <v>147</v>
      </c>
      <c r="B20" s="6">
        <f t="shared" si="3"/>
        <v>39243</v>
      </c>
      <c r="C20" s="23" t="s">
        <v>11</v>
      </c>
      <c r="D20" s="7">
        <f t="shared" si="0"/>
        <v>39256</v>
      </c>
      <c r="E20" s="24"/>
      <c r="F20" s="25">
        <v>37073</v>
      </c>
      <c r="G20" s="24"/>
      <c r="H20" s="24">
        <f>+F20+14</f>
        <v>37087</v>
      </c>
      <c r="I20" s="28">
        <f t="shared" si="1"/>
        <v>39262</v>
      </c>
      <c r="J20" s="42" t="s">
        <v>132</v>
      </c>
      <c r="K20" s="28">
        <f t="shared" si="2"/>
        <v>39276</v>
      </c>
    </row>
    <row r="21" spans="1:11" ht="26.25" customHeight="1" x14ac:dyDescent="0.3">
      <c r="A21" s="37" t="s">
        <v>148</v>
      </c>
      <c r="B21" s="30">
        <f t="shared" si="3"/>
        <v>39257</v>
      </c>
      <c r="C21" s="31" t="s">
        <v>11</v>
      </c>
      <c r="D21" s="32">
        <f t="shared" si="0"/>
        <v>39270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1"/>
        <v>39276</v>
      </c>
      <c r="J21" s="41" t="s">
        <v>132</v>
      </c>
      <c r="K21" s="36">
        <f t="shared" si="2"/>
        <v>39290</v>
      </c>
    </row>
    <row r="22" spans="1:11" ht="26.25" customHeight="1" x14ac:dyDescent="0.3">
      <c r="A22" s="26" t="s">
        <v>149</v>
      </c>
      <c r="B22" s="6">
        <f t="shared" si="3"/>
        <v>39271</v>
      </c>
      <c r="C22" s="23" t="s">
        <v>11</v>
      </c>
      <c r="D22" s="7">
        <f t="shared" si="0"/>
        <v>39284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1"/>
        <v>39290</v>
      </c>
      <c r="J22" s="42" t="s">
        <v>132</v>
      </c>
      <c r="K22" s="28">
        <f t="shared" si="2"/>
        <v>39304</v>
      </c>
    </row>
    <row r="23" spans="1:11" ht="26.25" customHeight="1" x14ac:dyDescent="0.3">
      <c r="A23" s="37" t="s">
        <v>150</v>
      </c>
      <c r="B23" s="30">
        <f t="shared" si="3"/>
        <v>39285</v>
      </c>
      <c r="C23" s="31" t="s">
        <v>11</v>
      </c>
      <c r="D23" s="32">
        <f t="shared" si="0"/>
        <v>39298</v>
      </c>
      <c r="E23" s="33"/>
      <c r="F23" s="34">
        <f t="shared" si="5"/>
        <v>37119</v>
      </c>
      <c r="G23" s="33"/>
      <c r="H23" s="33">
        <v>37134</v>
      </c>
      <c r="I23" s="36">
        <f t="shared" si="1"/>
        <v>39304</v>
      </c>
      <c r="J23" s="41" t="s">
        <v>132</v>
      </c>
      <c r="K23" s="36">
        <f t="shared" si="2"/>
        <v>39318</v>
      </c>
    </row>
    <row r="24" spans="1:11" ht="26.25" customHeight="1" x14ac:dyDescent="0.3">
      <c r="A24" s="26" t="s">
        <v>151</v>
      </c>
      <c r="B24" s="6">
        <f t="shared" si="3"/>
        <v>39299</v>
      </c>
      <c r="C24" s="23" t="s">
        <v>11</v>
      </c>
      <c r="D24" s="7">
        <f t="shared" si="0"/>
        <v>39312</v>
      </c>
      <c r="E24" s="24"/>
      <c r="F24" s="25">
        <f t="shared" si="5"/>
        <v>37135</v>
      </c>
      <c r="G24" s="24"/>
      <c r="H24" s="24">
        <f>+F24+14</f>
        <v>37149</v>
      </c>
      <c r="I24" s="28">
        <f t="shared" si="1"/>
        <v>39318</v>
      </c>
      <c r="J24" s="42" t="s">
        <v>132</v>
      </c>
      <c r="K24" s="28">
        <f t="shared" si="2"/>
        <v>39332</v>
      </c>
    </row>
    <row r="25" spans="1:11" ht="26.25" customHeight="1" x14ac:dyDescent="0.3">
      <c r="A25" s="37" t="s">
        <v>152</v>
      </c>
      <c r="B25" s="30">
        <f t="shared" si="3"/>
        <v>39313</v>
      </c>
      <c r="C25" s="31" t="s">
        <v>11</v>
      </c>
      <c r="D25" s="32">
        <f t="shared" si="0"/>
        <v>39326</v>
      </c>
      <c r="E25" s="33"/>
      <c r="F25" s="34">
        <f t="shared" si="5"/>
        <v>37150</v>
      </c>
      <c r="G25" s="33"/>
      <c r="H25" s="33">
        <v>37164</v>
      </c>
      <c r="I25" s="36">
        <f t="shared" si="1"/>
        <v>39332</v>
      </c>
      <c r="J25" s="41"/>
      <c r="K25" s="36">
        <f t="shared" si="2"/>
        <v>39346</v>
      </c>
    </row>
    <row r="26" spans="1:11" ht="26.25" customHeight="1" x14ac:dyDescent="0.3">
      <c r="A26" s="26" t="s">
        <v>153</v>
      </c>
      <c r="B26" s="6">
        <f t="shared" si="3"/>
        <v>39327</v>
      </c>
      <c r="C26" s="23" t="s">
        <v>11</v>
      </c>
      <c r="D26" s="7">
        <f t="shared" si="0"/>
        <v>39340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1"/>
        <v>39346</v>
      </c>
      <c r="J26" s="42"/>
      <c r="K26" s="28">
        <f t="shared" si="2"/>
        <v>39360</v>
      </c>
    </row>
    <row r="27" spans="1:11" ht="26.25" customHeight="1" x14ac:dyDescent="0.3">
      <c r="A27" s="37" t="s">
        <v>154</v>
      </c>
      <c r="B27" s="30">
        <f t="shared" si="3"/>
        <v>39341</v>
      </c>
      <c r="C27" s="31" t="s">
        <v>11</v>
      </c>
      <c r="D27" s="32">
        <f t="shared" si="0"/>
        <v>39354</v>
      </c>
      <c r="E27" s="33"/>
      <c r="F27" s="34">
        <f t="shared" si="5"/>
        <v>37180</v>
      </c>
      <c r="G27" s="33"/>
      <c r="H27" s="33">
        <v>37195</v>
      </c>
      <c r="I27" s="36">
        <f t="shared" si="1"/>
        <v>39360</v>
      </c>
      <c r="J27" s="41" t="s">
        <v>162</v>
      </c>
      <c r="K27" s="36">
        <f t="shared" si="2"/>
        <v>39374</v>
      </c>
    </row>
    <row r="28" spans="1:11" ht="26.25" customHeight="1" x14ac:dyDescent="0.3">
      <c r="A28" s="26" t="s">
        <v>155</v>
      </c>
      <c r="B28" s="6">
        <f t="shared" si="3"/>
        <v>39355</v>
      </c>
      <c r="C28" s="23" t="s">
        <v>11</v>
      </c>
      <c r="D28" s="7">
        <f t="shared" si="0"/>
        <v>39368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1"/>
        <v>39374</v>
      </c>
      <c r="J28" s="42"/>
      <c r="K28" s="28">
        <f t="shared" si="2"/>
        <v>39388</v>
      </c>
    </row>
    <row r="29" spans="1:11" ht="26.25" customHeight="1" x14ac:dyDescent="0.3">
      <c r="A29" s="37" t="s">
        <v>156</v>
      </c>
      <c r="B29" s="30">
        <f t="shared" si="3"/>
        <v>39369</v>
      </c>
      <c r="C29" s="31" t="s">
        <v>11</v>
      </c>
      <c r="D29" s="32">
        <f t="shared" si="0"/>
        <v>39382</v>
      </c>
      <c r="E29" s="33"/>
      <c r="F29" s="34">
        <f t="shared" si="5"/>
        <v>37211</v>
      </c>
      <c r="G29" s="33"/>
      <c r="H29" s="33">
        <v>37225</v>
      </c>
      <c r="I29" s="36">
        <f t="shared" si="1"/>
        <v>39388</v>
      </c>
      <c r="J29" s="41"/>
      <c r="K29" s="36">
        <f t="shared" si="2"/>
        <v>39402</v>
      </c>
    </row>
    <row r="30" spans="1:11" ht="26.25" customHeight="1" x14ac:dyDescent="0.3">
      <c r="A30" s="26" t="s">
        <v>157</v>
      </c>
      <c r="B30" s="6">
        <f t="shared" si="3"/>
        <v>39383</v>
      </c>
      <c r="C30" s="23" t="s">
        <v>11</v>
      </c>
      <c r="D30" s="7">
        <f t="shared" si="0"/>
        <v>39396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1"/>
        <v>39402</v>
      </c>
      <c r="J30" s="42"/>
      <c r="K30" s="28">
        <f t="shared" si="2"/>
        <v>39416</v>
      </c>
    </row>
    <row r="31" spans="1:11" ht="26.25" customHeight="1" x14ac:dyDescent="0.3">
      <c r="A31" s="37" t="s">
        <v>158</v>
      </c>
      <c r="B31" s="30">
        <f t="shared" si="3"/>
        <v>39397</v>
      </c>
      <c r="C31" s="31" t="s">
        <v>11</v>
      </c>
      <c r="D31" s="32">
        <f t="shared" si="0"/>
        <v>39410</v>
      </c>
      <c r="E31" s="33"/>
      <c r="F31" s="34">
        <f t="shared" si="5"/>
        <v>37241</v>
      </c>
      <c r="G31" s="33"/>
      <c r="H31" s="33">
        <v>37256</v>
      </c>
      <c r="I31" s="36">
        <f t="shared" si="1"/>
        <v>39416</v>
      </c>
      <c r="J31" s="41"/>
      <c r="K31" s="36">
        <f t="shared" si="2"/>
        <v>39430</v>
      </c>
    </row>
    <row r="32" spans="1:11" ht="26.25" customHeight="1" x14ac:dyDescent="0.3">
      <c r="A32" s="26" t="s">
        <v>159</v>
      </c>
      <c r="B32" s="6">
        <f t="shared" si="3"/>
        <v>39411</v>
      </c>
      <c r="C32" s="23" t="s">
        <v>11</v>
      </c>
      <c r="D32" s="7">
        <f t="shared" si="0"/>
        <v>39424</v>
      </c>
      <c r="E32" s="24"/>
      <c r="F32" s="25" t="s">
        <v>24</v>
      </c>
      <c r="G32" s="24"/>
      <c r="H32" s="24"/>
      <c r="I32" s="28">
        <f t="shared" si="1"/>
        <v>39430</v>
      </c>
      <c r="J32" s="42"/>
      <c r="K32" s="28">
        <f>+I32+14</f>
        <v>39444</v>
      </c>
    </row>
    <row r="33" spans="1:11" ht="26.25" customHeight="1" x14ac:dyDescent="0.3">
      <c r="A33" s="37" t="s">
        <v>160</v>
      </c>
      <c r="B33" s="30">
        <f t="shared" si="3"/>
        <v>39425</v>
      </c>
      <c r="C33" s="31" t="s">
        <v>11</v>
      </c>
      <c r="D33" s="32">
        <f t="shared" si="0"/>
        <v>39438</v>
      </c>
      <c r="E33" s="33"/>
      <c r="F33" s="34" t="s">
        <v>24</v>
      </c>
      <c r="G33" s="33"/>
      <c r="H33" s="33"/>
      <c r="I33" s="36">
        <f t="shared" si="1"/>
        <v>39444</v>
      </c>
      <c r="J33" s="41"/>
      <c r="K33" s="36">
        <f>+I33+14</f>
        <v>39458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</sheetData>
  <sheetProtection password="CBEF" sheet="1" objects="1" scenarios="1" selectLockedCells="1" selectUnlockedCells="1"/>
  <phoneticPr fontId="0" type="noConversion"/>
  <printOptions horizontalCentered="1" verticalCentered="1"/>
  <pageMargins left="0.25" right="0.25" top="0.25" bottom="0.25" header="0.5" footer="0.5"/>
  <pageSetup scale="8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5"/>
  <sheetViews>
    <sheetView showGridLines="0" topLeftCell="A31" workbookViewId="0">
      <selection activeCell="B12" sqref="B12"/>
    </sheetView>
  </sheetViews>
  <sheetFormatPr defaultColWidth="9.33203125" defaultRowHeight="17.399999999999999" x14ac:dyDescent="0.3"/>
  <cols>
    <col min="1" max="1" width="9.33203125" style="4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8.554687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75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134</v>
      </c>
      <c r="K6" s="21" t="s">
        <v>9</v>
      </c>
    </row>
    <row r="7" spans="1:11" ht="26.25" customHeight="1" x14ac:dyDescent="0.3">
      <c r="A7" s="29" t="s">
        <v>38</v>
      </c>
      <c r="B7" s="30">
        <v>38697</v>
      </c>
      <c r="C7" s="31" t="s">
        <v>11</v>
      </c>
      <c r="D7" s="32">
        <f t="shared" ref="D7:D33" si="0">+B7+13</f>
        <v>38710</v>
      </c>
      <c r="E7" s="33"/>
      <c r="F7" s="34">
        <v>36892</v>
      </c>
      <c r="G7" s="35" t="s">
        <v>11</v>
      </c>
      <c r="H7" s="33">
        <f>+F7+14</f>
        <v>36906</v>
      </c>
      <c r="I7" s="36">
        <f>+D7+6</f>
        <v>38716</v>
      </c>
      <c r="J7" s="41"/>
      <c r="K7" s="36">
        <f t="shared" ref="K7:K31" si="1">+I8</f>
        <v>38730</v>
      </c>
    </row>
    <row r="8" spans="1:11" ht="26.25" customHeight="1" x14ac:dyDescent="0.3">
      <c r="A8" s="22" t="s">
        <v>49</v>
      </c>
      <c r="B8" s="6">
        <f t="shared" ref="B8:B33" si="2">+D7+1</f>
        <v>38711</v>
      </c>
      <c r="C8" s="23" t="s">
        <v>11</v>
      </c>
      <c r="D8" s="7">
        <f t="shared" si="0"/>
        <v>38724</v>
      </c>
      <c r="E8" s="24"/>
      <c r="F8" s="25">
        <f t="shared" ref="F8:F18" si="3">+H7+1</f>
        <v>36907</v>
      </c>
      <c r="G8" s="24"/>
      <c r="H8" s="24">
        <v>36922</v>
      </c>
      <c r="I8" s="28">
        <f t="shared" ref="I8:I33" si="4">+D8+6</f>
        <v>38730</v>
      </c>
      <c r="J8" s="42"/>
      <c r="K8" s="28">
        <f t="shared" si="1"/>
        <v>38744</v>
      </c>
    </row>
    <row r="9" spans="1:11" ht="26.25" customHeight="1" x14ac:dyDescent="0.3">
      <c r="A9" s="29" t="s">
        <v>50</v>
      </c>
      <c r="B9" s="30">
        <f t="shared" si="2"/>
        <v>38725</v>
      </c>
      <c r="C9" s="31" t="s">
        <v>11</v>
      </c>
      <c r="D9" s="32">
        <f t="shared" si="0"/>
        <v>38738</v>
      </c>
      <c r="E9" s="33"/>
      <c r="F9" s="34">
        <f t="shared" si="3"/>
        <v>36923</v>
      </c>
      <c r="G9" s="33"/>
      <c r="H9" s="33">
        <f>+F9+14</f>
        <v>36937</v>
      </c>
      <c r="I9" s="36">
        <f t="shared" si="4"/>
        <v>38744</v>
      </c>
      <c r="J9" s="41"/>
      <c r="K9" s="36">
        <f t="shared" si="1"/>
        <v>38758</v>
      </c>
    </row>
    <row r="10" spans="1:11" ht="26.25" customHeight="1" x14ac:dyDescent="0.3">
      <c r="A10" s="22" t="s">
        <v>51</v>
      </c>
      <c r="B10" s="6">
        <f t="shared" si="2"/>
        <v>38739</v>
      </c>
      <c r="C10" s="23" t="s">
        <v>11</v>
      </c>
      <c r="D10" s="7">
        <f t="shared" si="0"/>
        <v>38752</v>
      </c>
      <c r="E10" s="24"/>
      <c r="F10" s="25">
        <f t="shared" si="3"/>
        <v>36938</v>
      </c>
      <c r="G10" s="24"/>
      <c r="H10" s="24">
        <v>36950</v>
      </c>
      <c r="I10" s="28">
        <f t="shared" si="4"/>
        <v>38758</v>
      </c>
      <c r="J10" s="42"/>
      <c r="K10" s="28">
        <f t="shared" si="1"/>
        <v>38772</v>
      </c>
    </row>
    <row r="11" spans="1:11" ht="26.25" customHeight="1" x14ac:dyDescent="0.3">
      <c r="A11" s="29" t="s">
        <v>52</v>
      </c>
      <c r="B11" s="30">
        <f t="shared" si="2"/>
        <v>38753</v>
      </c>
      <c r="C11" s="31" t="s">
        <v>11</v>
      </c>
      <c r="D11" s="32">
        <f t="shared" si="0"/>
        <v>38766</v>
      </c>
      <c r="E11" s="33"/>
      <c r="F11" s="34">
        <f t="shared" si="3"/>
        <v>36951</v>
      </c>
      <c r="G11" s="33"/>
      <c r="H11" s="33">
        <f>+F11+14</f>
        <v>36965</v>
      </c>
      <c r="I11" s="36">
        <f t="shared" si="4"/>
        <v>38772</v>
      </c>
      <c r="J11" s="41"/>
      <c r="K11" s="36">
        <f t="shared" si="1"/>
        <v>38786</v>
      </c>
    </row>
    <row r="12" spans="1:11" ht="26.25" customHeight="1" x14ac:dyDescent="0.3">
      <c r="A12" s="22" t="s">
        <v>53</v>
      </c>
      <c r="B12" s="6">
        <f t="shared" si="2"/>
        <v>38767</v>
      </c>
      <c r="C12" s="23" t="s">
        <v>11</v>
      </c>
      <c r="D12" s="7">
        <f t="shared" si="0"/>
        <v>38780</v>
      </c>
      <c r="E12" s="24"/>
      <c r="F12" s="25">
        <f t="shared" si="3"/>
        <v>36966</v>
      </c>
      <c r="G12" s="24"/>
      <c r="H12" s="24">
        <v>36981</v>
      </c>
      <c r="I12" s="28">
        <f t="shared" si="4"/>
        <v>38786</v>
      </c>
      <c r="J12" s="42"/>
      <c r="K12" s="28">
        <f t="shared" si="1"/>
        <v>38800</v>
      </c>
    </row>
    <row r="13" spans="1:11" ht="26.25" customHeight="1" x14ac:dyDescent="0.3">
      <c r="A13" s="29" t="s">
        <v>54</v>
      </c>
      <c r="B13" s="30">
        <f t="shared" si="2"/>
        <v>38781</v>
      </c>
      <c r="C13" s="31" t="s">
        <v>11</v>
      </c>
      <c r="D13" s="32">
        <f t="shared" si="0"/>
        <v>38794</v>
      </c>
      <c r="E13" s="33"/>
      <c r="F13" s="34">
        <f t="shared" si="3"/>
        <v>36982</v>
      </c>
      <c r="G13" s="33"/>
      <c r="H13" s="33">
        <f>+F13+14</f>
        <v>36996</v>
      </c>
      <c r="I13" s="36">
        <f t="shared" si="4"/>
        <v>38800</v>
      </c>
      <c r="J13" s="41"/>
      <c r="K13" s="36">
        <f t="shared" si="1"/>
        <v>38814</v>
      </c>
    </row>
    <row r="14" spans="1:11" ht="26.25" customHeight="1" x14ac:dyDescent="0.3">
      <c r="A14" s="22" t="s">
        <v>55</v>
      </c>
      <c r="B14" s="6">
        <f t="shared" si="2"/>
        <v>38795</v>
      </c>
      <c r="C14" s="23" t="s">
        <v>11</v>
      </c>
      <c r="D14" s="7">
        <f t="shared" si="0"/>
        <v>38808</v>
      </c>
      <c r="E14" s="24"/>
      <c r="F14" s="25">
        <f t="shared" si="3"/>
        <v>36997</v>
      </c>
      <c r="G14" s="24"/>
      <c r="H14" s="24">
        <v>37011</v>
      </c>
      <c r="I14" s="28">
        <f t="shared" si="4"/>
        <v>38814</v>
      </c>
      <c r="J14" s="42"/>
      <c r="K14" s="28">
        <f t="shared" si="1"/>
        <v>38828</v>
      </c>
    </row>
    <row r="15" spans="1:11" ht="26.25" customHeight="1" x14ac:dyDescent="0.3">
      <c r="A15" s="29" t="s">
        <v>56</v>
      </c>
      <c r="B15" s="30">
        <f t="shared" si="2"/>
        <v>38809</v>
      </c>
      <c r="C15" s="31" t="s">
        <v>11</v>
      </c>
      <c r="D15" s="32">
        <f t="shared" si="0"/>
        <v>38822</v>
      </c>
      <c r="E15" s="33"/>
      <c r="F15" s="34">
        <f t="shared" si="3"/>
        <v>37012</v>
      </c>
      <c r="G15" s="33"/>
      <c r="H15" s="33">
        <f>+F15+14</f>
        <v>37026</v>
      </c>
      <c r="I15" s="36">
        <f t="shared" si="4"/>
        <v>38828</v>
      </c>
      <c r="J15" s="41"/>
      <c r="K15" s="36">
        <f t="shared" si="1"/>
        <v>38842</v>
      </c>
    </row>
    <row r="16" spans="1:11" ht="26.25" customHeight="1" x14ac:dyDescent="0.3">
      <c r="A16" s="22" t="s">
        <v>57</v>
      </c>
      <c r="B16" s="6">
        <f t="shared" si="2"/>
        <v>38823</v>
      </c>
      <c r="C16" s="23" t="s">
        <v>11</v>
      </c>
      <c r="D16" s="7">
        <f t="shared" si="0"/>
        <v>38836</v>
      </c>
      <c r="E16" s="24"/>
      <c r="F16" s="25">
        <f t="shared" si="3"/>
        <v>37027</v>
      </c>
      <c r="G16" s="24"/>
      <c r="H16" s="24">
        <v>37042</v>
      </c>
      <c r="I16" s="28">
        <f t="shared" si="4"/>
        <v>38842</v>
      </c>
      <c r="J16" s="42" t="s">
        <v>48</v>
      </c>
      <c r="K16" s="28">
        <f t="shared" si="1"/>
        <v>38856</v>
      </c>
    </row>
    <row r="17" spans="1:11" ht="26.25" customHeight="1" x14ac:dyDescent="0.3">
      <c r="A17" s="29" t="s">
        <v>58</v>
      </c>
      <c r="B17" s="30">
        <f t="shared" si="2"/>
        <v>38837</v>
      </c>
      <c r="C17" s="31" t="s">
        <v>11</v>
      </c>
      <c r="D17" s="32">
        <f t="shared" si="0"/>
        <v>38850</v>
      </c>
      <c r="E17" s="33"/>
      <c r="F17" s="34">
        <f t="shared" si="3"/>
        <v>37043</v>
      </c>
      <c r="G17" s="33"/>
      <c r="H17" s="33">
        <f>+F17+14</f>
        <v>37057</v>
      </c>
      <c r="I17" s="36">
        <f t="shared" si="4"/>
        <v>38856</v>
      </c>
      <c r="J17" s="41"/>
      <c r="K17" s="36">
        <f t="shared" si="1"/>
        <v>38870</v>
      </c>
    </row>
    <row r="18" spans="1:11" ht="26.25" customHeight="1" x14ac:dyDescent="0.3">
      <c r="A18" s="22" t="s">
        <v>59</v>
      </c>
      <c r="B18" s="6">
        <f t="shared" si="2"/>
        <v>38851</v>
      </c>
      <c r="C18" s="23" t="s">
        <v>11</v>
      </c>
      <c r="D18" s="7">
        <f t="shared" si="0"/>
        <v>38864</v>
      </c>
      <c r="E18" s="24"/>
      <c r="F18" s="25">
        <f t="shared" si="3"/>
        <v>37058</v>
      </c>
      <c r="G18" s="24"/>
      <c r="H18" s="24">
        <v>37072</v>
      </c>
      <c r="I18" s="28">
        <f t="shared" si="4"/>
        <v>38870</v>
      </c>
      <c r="J18" s="42"/>
      <c r="K18" s="28">
        <f t="shared" si="1"/>
        <v>38884</v>
      </c>
    </row>
    <row r="19" spans="1:11" ht="26.25" customHeight="1" x14ac:dyDescent="0.3">
      <c r="A19" s="29" t="s">
        <v>60</v>
      </c>
      <c r="B19" s="30">
        <f t="shared" si="2"/>
        <v>38865</v>
      </c>
      <c r="C19" s="31" t="s">
        <v>11</v>
      </c>
      <c r="D19" s="32">
        <f t="shared" si="0"/>
        <v>38878</v>
      </c>
      <c r="E19" s="33"/>
      <c r="F19" s="34" t="s">
        <v>24</v>
      </c>
      <c r="G19" s="33"/>
      <c r="H19" s="33"/>
      <c r="I19" s="36">
        <f t="shared" si="4"/>
        <v>38884</v>
      </c>
      <c r="J19" s="41" t="s">
        <v>132</v>
      </c>
      <c r="K19" s="36">
        <f t="shared" si="1"/>
        <v>38898</v>
      </c>
    </row>
    <row r="20" spans="1:11" ht="26.25" customHeight="1" x14ac:dyDescent="0.3">
      <c r="A20" s="22" t="s">
        <v>61</v>
      </c>
      <c r="B20" s="6">
        <f t="shared" si="2"/>
        <v>38879</v>
      </c>
      <c r="C20" s="23" t="s">
        <v>11</v>
      </c>
      <c r="D20" s="7">
        <f t="shared" si="0"/>
        <v>38892</v>
      </c>
      <c r="E20" s="24"/>
      <c r="F20" s="25">
        <v>37073</v>
      </c>
      <c r="G20" s="24"/>
      <c r="H20" s="24">
        <f>+F20+14</f>
        <v>37087</v>
      </c>
      <c r="I20" s="28">
        <f t="shared" si="4"/>
        <v>38898</v>
      </c>
      <c r="J20" s="42" t="s">
        <v>132</v>
      </c>
      <c r="K20" s="28">
        <f t="shared" si="1"/>
        <v>38912</v>
      </c>
    </row>
    <row r="21" spans="1:11" ht="26.25" customHeight="1" x14ac:dyDescent="0.3">
      <c r="A21" s="37" t="s">
        <v>62</v>
      </c>
      <c r="B21" s="30">
        <f t="shared" si="2"/>
        <v>38893</v>
      </c>
      <c r="C21" s="31" t="s">
        <v>11</v>
      </c>
      <c r="D21" s="32">
        <f t="shared" si="0"/>
        <v>38906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4"/>
        <v>38912</v>
      </c>
      <c r="J21" s="41" t="s">
        <v>132</v>
      </c>
      <c r="K21" s="36">
        <f t="shared" si="1"/>
        <v>38926</v>
      </c>
    </row>
    <row r="22" spans="1:11" ht="26.25" customHeight="1" x14ac:dyDescent="0.3">
      <c r="A22" s="26" t="s">
        <v>63</v>
      </c>
      <c r="B22" s="6">
        <f t="shared" si="2"/>
        <v>38907</v>
      </c>
      <c r="C22" s="23" t="s">
        <v>11</v>
      </c>
      <c r="D22" s="7">
        <f t="shared" si="0"/>
        <v>38920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4"/>
        <v>38926</v>
      </c>
      <c r="J22" s="42" t="s">
        <v>132</v>
      </c>
      <c r="K22" s="28">
        <f t="shared" si="1"/>
        <v>38940</v>
      </c>
    </row>
    <row r="23" spans="1:11" ht="26.25" customHeight="1" x14ac:dyDescent="0.3">
      <c r="A23" s="37" t="s">
        <v>64</v>
      </c>
      <c r="B23" s="30">
        <f t="shared" si="2"/>
        <v>38921</v>
      </c>
      <c r="C23" s="31" t="s">
        <v>11</v>
      </c>
      <c r="D23" s="32">
        <f t="shared" si="0"/>
        <v>38934</v>
      </c>
      <c r="E23" s="33"/>
      <c r="F23" s="34">
        <f t="shared" si="5"/>
        <v>37119</v>
      </c>
      <c r="G23" s="33"/>
      <c r="H23" s="33">
        <v>37134</v>
      </c>
      <c r="I23" s="36">
        <f t="shared" si="4"/>
        <v>38940</v>
      </c>
      <c r="J23" s="41" t="s">
        <v>132</v>
      </c>
      <c r="K23" s="36">
        <f t="shared" si="1"/>
        <v>38954</v>
      </c>
    </row>
    <row r="24" spans="1:11" ht="26.25" customHeight="1" x14ac:dyDescent="0.3">
      <c r="A24" s="26" t="s">
        <v>65</v>
      </c>
      <c r="B24" s="6">
        <f t="shared" si="2"/>
        <v>38935</v>
      </c>
      <c r="C24" s="23" t="s">
        <v>11</v>
      </c>
      <c r="D24" s="7">
        <f t="shared" si="0"/>
        <v>38948</v>
      </c>
      <c r="E24" s="24"/>
      <c r="F24" s="25">
        <f t="shared" si="5"/>
        <v>37135</v>
      </c>
      <c r="G24" s="24"/>
      <c r="H24" s="24">
        <f>+F24+14</f>
        <v>37149</v>
      </c>
      <c r="I24" s="28">
        <f t="shared" si="4"/>
        <v>38954</v>
      </c>
      <c r="J24" s="42" t="s">
        <v>132</v>
      </c>
      <c r="K24" s="28">
        <f t="shared" si="1"/>
        <v>38968</v>
      </c>
    </row>
    <row r="25" spans="1:11" ht="26.25" customHeight="1" x14ac:dyDescent="0.3">
      <c r="A25" s="37" t="s">
        <v>66</v>
      </c>
      <c r="B25" s="30">
        <f t="shared" si="2"/>
        <v>38949</v>
      </c>
      <c r="C25" s="31" t="s">
        <v>11</v>
      </c>
      <c r="D25" s="32">
        <f t="shared" si="0"/>
        <v>38962</v>
      </c>
      <c r="E25" s="33"/>
      <c r="F25" s="34">
        <f t="shared" si="5"/>
        <v>37150</v>
      </c>
      <c r="G25" s="33"/>
      <c r="H25" s="33">
        <v>37164</v>
      </c>
      <c r="I25" s="36">
        <f t="shared" si="4"/>
        <v>38968</v>
      </c>
      <c r="J25" s="41"/>
      <c r="K25" s="36">
        <f t="shared" si="1"/>
        <v>38982</v>
      </c>
    </row>
    <row r="26" spans="1:11" ht="26.25" customHeight="1" x14ac:dyDescent="0.3">
      <c r="A26" s="26" t="s">
        <v>67</v>
      </c>
      <c r="B26" s="6">
        <f t="shared" si="2"/>
        <v>38963</v>
      </c>
      <c r="C26" s="23" t="s">
        <v>11</v>
      </c>
      <c r="D26" s="7">
        <f t="shared" si="0"/>
        <v>38976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4"/>
        <v>38982</v>
      </c>
      <c r="J26" s="42"/>
      <c r="K26" s="28">
        <f t="shared" si="1"/>
        <v>38996</v>
      </c>
    </row>
    <row r="27" spans="1:11" ht="26.25" customHeight="1" x14ac:dyDescent="0.3">
      <c r="A27" s="37" t="s">
        <v>68</v>
      </c>
      <c r="B27" s="30">
        <f t="shared" si="2"/>
        <v>38977</v>
      </c>
      <c r="C27" s="31" t="s">
        <v>11</v>
      </c>
      <c r="D27" s="32">
        <f t="shared" si="0"/>
        <v>38990</v>
      </c>
      <c r="E27" s="33"/>
      <c r="F27" s="34">
        <f t="shared" si="5"/>
        <v>37180</v>
      </c>
      <c r="G27" s="33"/>
      <c r="H27" s="33">
        <v>37195</v>
      </c>
      <c r="I27" s="36">
        <f t="shared" si="4"/>
        <v>38996</v>
      </c>
      <c r="J27" s="41" t="s">
        <v>48</v>
      </c>
      <c r="K27" s="36">
        <f t="shared" si="1"/>
        <v>39010</v>
      </c>
    </row>
    <row r="28" spans="1:11" ht="26.25" customHeight="1" x14ac:dyDescent="0.3">
      <c r="A28" s="26" t="s">
        <v>69</v>
      </c>
      <c r="B28" s="6">
        <f t="shared" si="2"/>
        <v>38991</v>
      </c>
      <c r="C28" s="23" t="s">
        <v>11</v>
      </c>
      <c r="D28" s="7">
        <f t="shared" si="0"/>
        <v>39004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4"/>
        <v>39010</v>
      </c>
      <c r="J28" s="42"/>
      <c r="K28" s="28">
        <f t="shared" si="1"/>
        <v>39024</v>
      </c>
    </row>
    <row r="29" spans="1:11" ht="26.25" customHeight="1" x14ac:dyDescent="0.3">
      <c r="A29" s="37" t="s">
        <v>70</v>
      </c>
      <c r="B29" s="30">
        <f t="shared" si="2"/>
        <v>39005</v>
      </c>
      <c r="C29" s="31" t="s">
        <v>11</v>
      </c>
      <c r="D29" s="32">
        <f t="shared" si="0"/>
        <v>39018</v>
      </c>
      <c r="E29" s="33"/>
      <c r="F29" s="34">
        <f t="shared" si="5"/>
        <v>37211</v>
      </c>
      <c r="G29" s="33"/>
      <c r="H29" s="33">
        <v>37225</v>
      </c>
      <c r="I29" s="36">
        <f t="shared" si="4"/>
        <v>39024</v>
      </c>
      <c r="J29" s="41"/>
      <c r="K29" s="36">
        <f t="shared" si="1"/>
        <v>39038</v>
      </c>
    </row>
    <row r="30" spans="1:11" ht="26.25" customHeight="1" x14ac:dyDescent="0.3">
      <c r="A30" s="26" t="s">
        <v>71</v>
      </c>
      <c r="B30" s="6">
        <f t="shared" si="2"/>
        <v>39019</v>
      </c>
      <c r="C30" s="23" t="s">
        <v>11</v>
      </c>
      <c r="D30" s="7">
        <f t="shared" si="0"/>
        <v>39032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4"/>
        <v>39038</v>
      </c>
      <c r="J30" s="42"/>
      <c r="K30" s="28">
        <f t="shared" si="1"/>
        <v>39052</v>
      </c>
    </row>
    <row r="31" spans="1:11" ht="26.25" customHeight="1" x14ac:dyDescent="0.3">
      <c r="A31" s="37" t="s">
        <v>72</v>
      </c>
      <c r="B31" s="30">
        <f t="shared" si="2"/>
        <v>39033</v>
      </c>
      <c r="C31" s="31" t="s">
        <v>11</v>
      </c>
      <c r="D31" s="32">
        <f t="shared" si="0"/>
        <v>39046</v>
      </c>
      <c r="E31" s="33"/>
      <c r="F31" s="34">
        <f t="shared" si="5"/>
        <v>37241</v>
      </c>
      <c r="G31" s="33"/>
      <c r="H31" s="33">
        <v>37256</v>
      </c>
      <c r="I31" s="36">
        <f t="shared" si="4"/>
        <v>39052</v>
      </c>
      <c r="J31" s="41"/>
      <c r="K31" s="36">
        <f t="shared" si="1"/>
        <v>39066</v>
      </c>
    </row>
    <row r="32" spans="1:11" ht="26.25" customHeight="1" x14ac:dyDescent="0.3">
      <c r="A32" s="26" t="s">
        <v>73</v>
      </c>
      <c r="B32" s="6">
        <f t="shared" si="2"/>
        <v>39047</v>
      </c>
      <c r="C32" s="23" t="s">
        <v>11</v>
      </c>
      <c r="D32" s="7">
        <f t="shared" si="0"/>
        <v>39060</v>
      </c>
      <c r="E32" s="24"/>
      <c r="F32" s="25" t="s">
        <v>24</v>
      </c>
      <c r="G32" s="24"/>
      <c r="H32" s="24"/>
      <c r="I32" s="28">
        <f t="shared" si="4"/>
        <v>39066</v>
      </c>
      <c r="J32" s="42"/>
      <c r="K32" s="28">
        <f>+I32+14</f>
        <v>39080</v>
      </c>
    </row>
    <row r="33" spans="1:11" ht="26.25" customHeight="1" x14ac:dyDescent="0.3">
      <c r="A33" s="37" t="s">
        <v>74</v>
      </c>
      <c r="B33" s="30">
        <f t="shared" si="2"/>
        <v>39061</v>
      </c>
      <c r="C33" s="31" t="s">
        <v>11</v>
      </c>
      <c r="D33" s="32">
        <f t="shared" si="0"/>
        <v>39074</v>
      </c>
      <c r="E33" s="33"/>
      <c r="F33" s="34" t="s">
        <v>24</v>
      </c>
      <c r="G33" s="33"/>
      <c r="H33" s="33"/>
      <c r="I33" s="36">
        <f t="shared" si="4"/>
        <v>39080</v>
      </c>
      <c r="J33" s="41"/>
      <c r="K33" s="36">
        <f>+I33+14</f>
        <v>39094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</sheetData>
  <sheetProtection password="CBEF" sheet="1" objects="1" scenarios="1" selectLockedCells="1" selectUnlockedCells="1"/>
  <phoneticPr fontId="0" type="noConversion"/>
  <printOptions horizontalCentered="1" verticalCentered="1"/>
  <pageMargins left="0.25" right="0.25" top="0.25" bottom="0.25" header="0.5" footer="0.5"/>
  <pageSetup scale="8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5"/>
  <sheetViews>
    <sheetView showGridLines="0" workbookViewId="0">
      <selection activeCell="B12" sqref="B12"/>
    </sheetView>
  </sheetViews>
  <sheetFormatPr defaultColWidth="9.33203125" defaultRowHeight="17.399999999999999" x14ac:dyDescent="0.3"/>
  <cols>
    <col min="1" max="1" width="9.33203125" style="4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8.554687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39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39"/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0"/>
      <c r="K6" s="21" t="s">
        <v>9</v>
      </c>
    </row>
    <row r="7" spans="1:11" ht="26.25" customHeight="1" x14ac:dyDescent="0.3">
      <c r="A7" s="29" t="s">
        <v>10</v>
      </c>
      <c r="B7" s="30">
        <v>38333</v>
      </c>
      <c r="C7" s="31" t="s">
        <v>11</v>
      </c>
      <c r="D7" s="32">
        <f t="shared" ref="D7:D33" si="0">+B7+13</f>
        <v>38346</v>
      </c>
      <c r="E7" s="33"/>
      <c r="F7" s="34">
        <v>36892</v>
      </c>
      <c r="G7" s="35" t="s">
        <v>11</v>
      </c>
      <c r="H7" s="33">
        <f>+F7+14</f>
        <v>36906</v>
      </c>
      <c r="I7" s="36">
        <f>+D7+5</f>
        <v>38351</v>
      </c>
      <c r="J7" s="41"/>
      <c r="K7" s="36">
        <f t="shared" ref="K7:K31" si="1">+I8</f>
        <v>38366</v>
      </c>
    </row>
    <row r="8" spans="1:11" ht="26.25" customHeight="1" x14ac:dyDescent="0.3">
      <c r="A8" s="22" t="s">
        <v>12</v>
      </c>
      <c r="B8" s="6">
        <f t="shared" ref="B8:B33" si="2">+D7+1</f>
        <v>38347</v>
      </c>
      <c r="C8" s="23" t="s">
        <v>11</v>
      </c>
      <c r="D8" s="7">
        <f t="shared" si="0"/>
        <v>38360</v>
      </c>
      <c r="E8" s="24"/>
      <c r="F8" s="25">
        <f t="shared" ref="F8:F18" si="3">+H7+1</f>
        <v>36907</v>
      </c>
      <c r="G8" s="24"/>
      <c r="H8" s="24">
        <v>36922</v>
      </c>
      <c r="I8" s="28">
        <f t="shared" ref="I8:I32" si="4">+D8+6</f>
        <v>38366</v>
      </c>
      <c r="J8" s="42"/>
      <c r="K8" s="28">
        <f t="shared" si="1"/>
        <v>38380</v>
      </c>
    </row>
    <row r="9" spans="1:11" ht="26.25" customHeight="1" x14ac:dyDescent="0.3">
      <c r="A9" s="29" t="s">
        <v>13</v>
      </c>
      <c r="B9" s="30">
        <f t="shared" si="2"/>
        <v>38361</v>
      </c>
      <c r="C9" s="31" t="s">
        <v>11</v>
      </c>
      <c r="D9" s="32">
        <f t="shared" si="0"/>
        <v>38374</v>
      </c>
      <c r="E9" s="33"/>
      <c r="F9" s="34">
        <f t="shared" si="3"/>
        <v>36923</v>
      </c>
      <c r="G9" s="33"/>
      <c r="H9" s="33">
        <f>+F9+14</f>
        <v>36937</v>
      </c>
      <c r="I9" s="36">
        <f t="shared" si="4"/>
        <v>38380</v>
      </c>
      <c r="J9" s="41"/>
      <c r="K9" s="36">
        <f t="shared" si="1"/>
        <v>38394</v>
      </c>
    </row>
    <row r="10" spans="1:11" ht="26.25" customHeight="1" x14ac:dyDescent="0.3">
      <c r="A10" s="22" t="s">
        <v>14</v>
      </c>
      <c r="B10" s="6">
        <f t="shared" si="2"/>
        <v>38375</v>
      </c>
      <c r="C10" s="23" t="s">
        <v>11</v>
      </c>
      <c r="D10" s="7">
        <f t="shared" si="0"/>
        <v>38388</v>
      </c>
      <c r="E10" s="24"/>
      <c r="F10" s="25">
        <f t="shared" si="3"/>
        <v>36938</v>
      </c>
      <c r="G10" s="24"/>
      <c r="H10" s="24">
        <v>36950</v>
      </c>
      <c r="I10" s="28">
        <f t="shared" si="4"/>
        <v>38394</v>
      </c>
      <c r="J10" s="42"/>
      <c r="K10" s="28">
        <f t="shared" si="1"/>
        <v>38408</v>
      </c>
    </row>
    <row r="11" spans="1:11" ht="26.25" customHeight="1" x14ac:dyDescent="0.3">
      <c r="A11" s="29" t="s">
        <v>15</v>
      </c>
      <c r="B11" s="30">
        <f t="shared" si="2"/>
        <v>38389</v>
      </c>
      <c r="C11" s="31" t="s">
        <v>11</v>
      </c>
      <c r="D11" s="32">
        <f t="shared" si="0"/>
        <v>38402</v>
      </c>
      <c r="E11" s="33"/>
      <c r="F11" s="34">
        <f t="shared" si="3"/>
        <v>36951</v>
      </c>
      <c r="G11" s="33"/>
      <c r="H11" s="33">
        <f>+F11+14</f>
        <v>36965</v>
      </c>
      <c r="I11" s="36">
        <f t="shared" si="4"/>
        <v>38408</v>
      </c>
      <c r="J11" s="41"/>
      <c r="K11" s="36">
        <f t="shared" si="1"/>
        <v>38422</v>
      </c>
    </row>
    <row r="12" spans="1:11" ht="26.25" customHeight="1" x14ac:dyDescent="0.3">
      <c r="A12" s="22" t="s">
        <v>16</v>
      </c>
      <c r="B12" s="6">
        <f t="shared" si="2"/>
        <v>38403</v>
      </c>
      <c r="C12" s="23" t="s">
        <v>11</v>
      </c>
      <c r="D12" s="7">
        <f t="shared" si="0"/>
        <v>38416</v>
      </c>
      <c r="E12" s="24"/>
      <c r="F12" s="25">
        <f t="shared" si="3"/>
        <v>36966</v>
      </c>
      <c r="G12" s="24"/>
      <c r="H12" s="24">
        <v>36981</v>
      </c>
      <c r="I12" s="28">
        <f t="shared" si="4"/>
        <v>38422</v>
      </c>
      <c r="J12" s="42"/>
      <c r="K12" s="28">
        <f t="shared" si="1"/>
        <v>38436</v>
      </c>
    </row>
    <row r="13" spans="1:11" ht="26.25" customHeight="1" x14ac:dyDescent="0.3">
      <c r="A13" s="29" t="s">
        <v>17</v>
      </c>
      <c r="B13" s="30">
        <f t="shared" si="2"/>
        <v>38417</v>
      </c>
      <c r="C13" s="31" t="s">
        <v>11</v>
      </c>
      <c r="D13" s="32">
        <f t="shared" si="0"/>
        <v>38430</v>
      </c>
      <c r="E13" s="33"/>
      <c r="F13" s="34">
        <f t="shared" si="3"/>
        <v>36982</v>
      </c>
      <c r="G13" s="33"/>
      <c r="H13" s="33">
        <f>+F13+14</f>
        <v>36996</v>
      </c>
      <c r="I13" s="36">
        <f t="shared" si="4"/>
        <v>38436</v>
      </c>
      <c r="J13" s="41"/>
      <c r="K13" s="36">
        <f t="shared" si="1"/>
        <v>38450</v>
      </c>
    </row>
    <row r="14" spans="1:11" ht="26.25" customHeight="1" x14ac:dyDescent="0.3">
      <c r="A14" s="22" t="s">
        <v>18</v>
      </c>
      <c r="B14" s="6">
        <f t="shared" si="2"/>
        <v>38431</v>
      </c>
      <c r="C14" s="23" t="s">
        <v>11</v>
      </c>
      <c r="D14" s="7">
        <f t="shared" si="0"/>
        <v>38444</v>
      </c>
      <c r="E14" s="24"/>
      <c r="F14" s="25">
        <f t="shared" si="3"/>
        <v>36997</v>
      </c>
      <c r="G14" s="24"/>
      <c r="H14" s="24">
        <v>37011</v>
      </c>
      <c r="I14" s="28">
        <f t="shared" si="4"/>
        <v>38450</v>
      </c>
      <c r="J14" s="42"/>
      <c r="K14" s="28">
        <f t="shared" si="1"/>
        <v>38464</v>
      </c>
    </row>
    <row r="15" spans="1:11" ht="26.25" customHeight="1" x14ac:dyDescent="0.3">
      <c r="A15" s="29" t="s">
        <v>19</v>
      </c>
      <c r="B15" s="30">
        <f t="shared" si="2"/>
        <v>38445</v>
      </c>
      <c r="C15" s="31" t="s">
        <v>11</v>
      </c>
      <c r="D15" s="32">
        <f t="shared" si="0"/>
        <v>38458</v>
      </c>
      <c r="E15" s="33"/>
      <c r="F15" s="34">
        <f t="shared" si="3"/>
        <v>37012</v>
      </c>
      <c r="G15" s="33"/>
      <c r="H15" s="33">
        <f>+F15+14</f>
        <v>37026</v>
      </c>
      <c r="I15" s="36">
        <f t="shared" si="4"/>
        <v>38464</v>
      </c>
      <c r="J15" s="41"/>
      <c r="K15" s="36">
        <f t="shared" si="1"/>
        <v>38478</v>
      </c>
    </row>
    <row r="16" spans="1:11" ht="26.25" customHeight="1" x14ac:dyDescent="0.3">
      <c r="A16" s="22" t="s">
        <v>20</v>
      </c>
      <c r="B16" s="6">
        <f t="shared" si="2"/>
        <v>38459</v>
      </c>
      <c r="C16" s="23" t="s">
        <v>11</v>
      </c>
      <c r="D16" s="7">
        <f t="shared" si="0"/>
        <v>38472</v>
      </c>
      <c r="E16" s="24"/>
      <c r="F16" s="25">
        <f t="shared" si="3"/>
        <v>37027</v>
      </c>
      <c r="G16" s="24"/>
      <c r="H16" s="24">
        <v>37042</v>
      </c>
      <c r="I16" s="28">
        <f t="shared" si="4"/>
        <v>38478</v>
      </c>
      <c r="J16" s="42" t="s">
        <v>48</v>
      </c>
      <c r="K16" s="28">
        <f t="shared" si="1"/>
        <v>38492</v>
      </c>
    </row>
    <row r="17" spans="1:11" ht="26.25" customHeight="1" x14ac:dyDescent="0.3">
      <c r="A17" s="29" t="s">
        <v>21</v>
      </c>
      <c r="B17" s="30">
        <f t="shared" si="2"/>
        <v>38473</v>
      </c>
      <c r="C17" s="31" t="s">
        <v>11</v>
      </c>
      <c r="D17" s="32">
        <f t="shared" si="0"/>
        <v>38486</v>
      </c>
      <c r="E17" s="33"/>
      <c r="F17" s="34">
        <f t="shared" si="3"/>
        <v>37043</v>
      </c>
      <c r="G17" s="33"/>
      <c r="H17" s="33">
        <f>+F17+14</f>
        <v>37057</v>
      </c>
      <c r="I17" s="36">
        <f t="shared" si="4"/>
        <v>38492</v>
      </c>
      <c r="J17" s="41"/>
      <c r="K17" s="36">
        <f t="shared" si="1"/>
        <v>38506</v>
      </c>
    </row>
    <row r="18" spans="1:11" ht="26.25" customHeight="1" x14ac:dyDescent="0.3">
      <c r="A18" s="22" t="s">
        <v>22</v>
      </c>
      <c r="B18" s="6">
        <f t="shared" si="2"/>
        <v>38487</v>
      </c>
      <c r="C18" s="23" t="s">
        <v>11</v>
      </c>
      <c r="D18" s="7">
        <f t="shared" si="0"/>
        <v>38500</v>
      </c>
      <c r="E18" s="24"/>
      <c r="F18" s="25">
        <f t="shared" si="3"/>
        <v>37058</v>
      </c>
      <c r="G18" s="24"/>
      <c r="H18" s="24">
        <v>37072</v>
      </c>
      <c r="I18" s="28">
        <f t="shared" si="4"/>
        <v>38506</v>
      </c>
      <c r="J18" s="42"/>
      <c r="K18" s="28">
        <f t="shared" si="1"/>
        <v>38520</v>
      </c>
    </row>
    <row r="19" spans="1:11" ht="26.25" customHeight="1" x14ac:dyDescent="0.3">
      <c r="A19" s="29" t="s">
        <v>23</v>
      </c>
      <c r="B19" s="30">
        <f t="shared" si="2"/>
        <v>38501</v>
      </c>
      <c r="C19" s="31" t="s">
        <v>11</v>
      </c>
      <c r="D19" s="32">
        <f t="shared" si="0"/>
        <v>38514</v>
      </c>
      <c r="E19" s="33"/>
      <c r="F19" s="34" t="s">
        <v>24</v>
      </c>
      <c r="G19" s="33"/>
      <c r="H19" s="33"/>
      <c r="I19" s="36">
        <f t="shared" si="4"/>
        <v>38520</v>
      </c>
      <c r="J19" s="41" t="s">
        <v>41</v>
      </c>
      <c r="K19" s="36">
        <f t="shared" si="1"/>
        <v>38534</v>
      </c>
    </row>
    <row r="20" spans="1:11" ht="26.25" customHeight="1" x14ac:dyDescent="0.3">
      <c r="A20" s="22" t="s">
        <v>25</v>
      </c>
      <c r="B20" s="6">
        <f t="shared" si="2"/>
        <v>38515</v>
      </c>
      <c r="C20" s="23" t="s">
        <v>11</v>
      </c>
      <c r="D20" s="7">
        <f t="shared" si="0"/>
        <v>38528</v>
      </c>
      <c r="E20" s="24"/>
      <c r="F20" s="25">
        <v>37073</v>
      </c>
      <c r="G20" s="24"/>
      <c r="H20" s="24">
        <f>+F20+14</f>
        <v>37087</v>
      </c>
      <c r="I20" s="28">
        <f t="shared" si="4"/>
        <v>38534</v>
      </c>
      <c r="J20" s="42" t="s">
        <v>41</v>
      </c>
      <c r="K20" s="28">
        <f t="shared" si="1"/>
        <v>38548</v>
      </c>
    </row>
    <row r="21" spans="1:11" ht="26.25" customHeight="1" x14ac:dyDescent="0.3">
      <c r="A21" s="37" t="s">
        <v>26</v>
      </c>
      <c r="B21" s="30">
        <f t="shared" si="2"/>
        <v>38529</v>
      </c>
      <c r="C21" s="31" t="s">
        <v>11</v>
      </c>
      <c r="D21" s="32">
        <f t="shared" si="0"/>
        <v>38542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4"/>
        <v>38548</v>
      </c>
      <c r="J21" s="41" t="s">
        <v>41</v>
      </c>
      <c r="K21" s="36">
        <f t="shared" si="1"/>
        <v>38562</v>
      </c>
    </row>
    <row r="22" spans="1:11" ht="26.25" customHeight="1" x14ac:dyDescent="0.3">
      <c r="A22" s="26" t="s">
        <v>27</v>
      </c>
      <c r="B22" s="6">
        <f t="shared" si="2"/>
        <v>38543</v>
      </c>
      <c r="C22" s="23" t="s">
        <v>11</v>
      </c>
      <c r="D22" s="7">
        <f t="shared" si="0"/>
        <v>38556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4"/>
        <v>38562</v>
      </c>
      <c r="J22" s="42" t="s">
        <v>41</v>
      </c>
      <c r="K22" s="28">
        <f t="shared" si="1"/>
        <v>38576</v>
      </c>
    </row>
    <row r="23" spans="1:11" ht="26.25" customHeight="1" x14ac:dyDescent="0.3">
      <c r="A23" s="37" t="s">
        <v>28</v>
      </c>
      <c r="B23" s="30">
        <f t="shared" si="2"/>
        <v>38557</v>
      </c>
      <c r="C23" s="31" t="s">
        <v>11</v>
      </c>
      <c r="D23" s="32">
        <f t="shared" si="0"/>
        <v>38570</v>
      </c>
      <c r="E23" s="33"/>
      <c r="F23" s="34">
        <f t="shared" si="5"/>
        <v>37119</v>
      </c>
      <c r="G23" s="33"/>
      <c r="H23" s="33">
        <v>37134</v>
      </c>
      <c r="I23" s="36">
        <f t="shared" si="4"/>
        <v>38576</v>
      </c>
      <c r="J23" s="41" t="s">
        <v>41</v>
      </c>
      <c r="K23" s="36">
        <f t="shared" si="1"/>
        <v>38590</v>
      </c>
    </row>
    <row r="24" spans="1:11" ht="26.25" customHeight="1" x14ac:dyDescent="0.3">
      <c r="A24" s="26" t="s">
        <v>29</v>
      </c>
      <c r="B24" s="6">
        <f t="shared" si="2"/>
        <v>38571</v>
      </c>
      <c r="C24" s="23" t="s">
        <v>11</v>
      </c>
      <c r="D24" s="7">
        <f t="shared" si="0"/>
        <v>38584</v>
      </c>
      <c r="E24" s="24"/>
      <c r="F24" s="25">
        <f t="shared" si="5"/>
        <v>37135</v>
      </c>
      <c r="G24" s="24"/>
      <c r="H24" s="24">
        <f>+F24+14</f>
        <v>37149</v>
      </c>
      <c r="I24" s="28">
        <f t="shared" si="4"/>
        <v>38590</v>
      </c>
      <c r="J24" s="42" t="s">
        <v>41</v>
      </c>
      <c r="K24" s="28">
        <f t="shared" si="1"/>
        <v>38604</v>
      </c>
    </row>
    <row r="25" spans="1:11" ht="26.25" customHeight="1" x14ac:dyDescent="0.3">
      <c r="A25" s="37" t="s">
        <v>30</v>
      </c>
      <c r="B25" s="30">
        <f t="shared" si="2"/>
        <v>38585</v>
      </c>
      <c r="C25" s="31" t="s">
        <v>11</v>
      </c>
      <c r="D25" s="32">
        <f t="shared" si="0"/>
        <v>38598</v>
      </c>
      <c r="E25" s="33"/>
      <c r="F25" s="34">
        <f t="shared" si="5"/>
        <v>37150</v>
      </c>
      <c r="G25" s="33"/>
      <c r="H25" s="33">
        <v>37164</v>
      </c>
      <c r="I25" s="36">
        <f t="shared" si="4"/>
        <v>38604</v>
      </c>
      <c r="J25" s="41"/>
      <c r="K25" s="36">
        <f t="shared" si="1"/>
        <v>38618</v>
      </c>
    </row>
    <row r="26" spans="1:11" ht="26.25" customHeight="1" x14ac:dyDescent="0.3">
      <c r="A26" s="26" t="s">
        <v>31</v>
      </c>
      <c r="B26" s="6">
        <f t="shared" si="2"/>
        <v>38599</v>
      </c>
      <c r="C26" s="23" t="s">
        <v>11</v>
      </c>
      <c r="D26" s="7">
        <f t="shared" si="0"/>
        <v>38612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4"/>
        <v>38618</v>
      </c>
      <c r="J26" s="42"/>
      <c r="K26" s="28">
        <f t="shared" si="1"/>
        <v>38632</v>
      </c>
    </row>
    <row r="27" spans="1:11" ht="26.25" customHeight="1" x14ac:dyDescent="0.3">
      <c r="A27" s="37" t="s">
        <v>32</v>
      </c>
      <c r="B27" s="30">
        <f t="shared" si="2"/>
        <v>38613</v>
      </c>
      <c r="C27" s="31" t="s">
        <v>11</v>
      </c>
      <c r="D27" s="32">
        <f t="shared" si="0"/>
        <v>38626</v>
      </c>
      <c r="E27" s="33"/>
      <c r="F27" s="34">
        <f t="shared" si="5"/>
        <v>37180</v>
      </c>
      <c r="G27" s="33"/>
      <c r="H27" s="33">
        <v>37195</v>
      </c>
      <c r="I27" s="36">
        <f t="shared" si="4"/>
        <v>38632</v>
      </c>
      <c r="J27" s="41"/>
      <c r="K27" s="36">
        <f t="shared" si="1"/>
        <v>38646</v>
      </c>
    </row>
    <row r="28" spans="1:11" ht="26.25" customHeight="1" x14ac:dyDescent="0.3">
      <c r="A28" s="26" t="s">
        <v>33</v>
      </c>
      <c r="B28" s="6">
        <f t="shared" si="2"/>
        <v>38627</v>
      </c>
      <c r="C28" s="23" t="s">
        <v>11</v>
      </c>
      <c r="D28" s="7">
        <f t="shared" si="0"/>
        <v>38640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4"/>
        <v>38646</v>
      </c>
      <c r="J28" s="42"/>
      <c r="K28" s="28">
        <f t="shared" si="1"/>
        <v>38660</v>
      </c>
    </row>
    <row r="29" spans="1:11" ht="26.25" customHeight="1" x14ac:dyDescent="0.3">
      <c r="A29" s="37" t="s">
        <v>34</v>
      </c>
      <c r="B29" s="30">
        <f t="shared" si="2"/>
        <v>38641</v>
      </c>
      <c r="C29" s="31" t="s">
        <v>11</v>
      </c>
      <c r="D29" s="32">
        <f t="shared" si="0"/>
        <v>38654</v>
      </c>
      <c r="E29" s="33"/>
      <c r="F29" s="34">
        <f t="shared" si="5"/>
        <v>37211</v>
      </c>
      <c r="G29" s="33"/>
      <c r="H29" s="33">
        <v>37225</v>
      </c>
      <c r="I29" s="36">
        <f t="shared" si="4"/>
        <v>38660</v>
      </c>
      <c r="J29" s="41" t="s">
        <v>48</v>
      </c>
      <c r="K29" s="36">
        <f t="shared" si="1"/>
        <v>38674</v>
      </c>
    </row>
    <row r="30" spans="1:11" ht="26.25" customHeight="1" x14ac:dyDescent="0.3">
      <c r="A30" s="26" t="s">
        <v>35</v>
      </c>
      <c r="B30" s="6">
        <f t="shared" si="2"/>
        <v>38655</v>
      </c>
      <c r="C30" s="23" t="s">
        <v>11</v>
      </c>
      <c r="D30" s="7">
        <f t="shared" si="0"/>
        <v>38668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4"/>
        <v>38674</v>
      </c>
      <c r="J30" s="42"/>
      <c r="K30" s="28">
        <f t="shared" si="1"/>
        <v>38688</v>
      </c>
    </row>
    <row r="31" spans="1:11" ht="26.25" customHeight="1" x14ac:dyDescent="0.3">
      <c r="A31" s="37" t="s">
        <v>36</v>
      </c>
      <c r="B31" s="30">
        <f t="shared" si="2"/>
        <v>38669</v>
      </c>
      <c r="C31" s="31" t="s">
        <v>11</v>
      </c>
      <c r="D31" s="32">
        <f t="shared" si="0"/>
        <v>38682</v>
      </c>
      <c r="E31" s="33"/>
      <c r="F31" s="34">
        <f t="shared" si="5"/>
        <v>37241</v>
      </c>
      <c r="G31" s="33"/>
      <c r="H31" s="33">
        <v>37256</v>
      </c>
      <c r="I31" s="36">
        <f t="shared" si="4"/>
        <v>38688</v>
      </c>
      <c r="J31" s="41"/>
      <c r="K31" s="36">
        <f t="shared" si="1"/>
        <v>38702</v>
      </c>
    </row>
    <row r="32" spans="1:11" ht="26.25" customHeight="1" x14ac:dyDescent="0.3">
      <c r="A32" s="26" t="s">
        <v>37</v>
      </c>
      <c r="B32" s="6">
        <f t="shared" si="2"/>
        <v>38683</v>
      </c>
      <c r="C32" s="23" t="s">
        <v>11</v>
      </c>
      <c r="D32" s="7">
        <f t="shared" si="0"/>
        <v>38696</v>
      </c>
      <c r="E32" s="24"/>
      <c r="F32" s="25" t="s">
        <v>24</v>
      </c>
      <c r="G32" s="24"/>
      <c r="H32" s="24"/>
      <c r="I32" s="28">
        <f t="shared" si="4"/>
        <v>38702</v>
      </c>
      <c r="J32" s="42"/>
      <c r="K32" s="28">
        <f>+I32+14</f>
        <v>38716</v>
      </c>
    </row>
    <row r="33" spans="1:11" ht="26.25" customHeight="1" x14ac:dyDescent="0.3">
      <c r="A33" s="37" t="s">
        <v>38</v>
      </c>
      <c r="B33" s="30">
        <f t="shared" si="2"/>
        <v>38697</v>
      </c>
      <c r="C33" s="31" t="s">
        <v>11</v>
      </c>
      <c r="D33" s="32">
        <f t="shared" si="0"/>
        <v>38710</v>
      </c>
      <c r="E33" s="33"/>
      <c r="F33" s="34" t="s">
        <v>24</v>
      </c>
      <c r="G33" s="33"/>
      <c r="H33" s="33"/>
      <c r="I33" s="36">
        <f>+D33+6</f>
        <v>38716</v>
      </c>
      <c r="J33" s="41"/>
      <c r="K33" s="36">
        <f>+I33+14</f>
        <v>38730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</sheetData>
  <sheetProtection password="CBEF" sheet="1" objects="1" scenarios="1" selectLockedCells="1" selectUnlockedCells="1"/>
  <phoneticPr fontId="0" type="noConversion"/>
  <printOptions horizontalCentered="1" verticalCentered="1"/>
  <pageMargins left="0.25" right="0.25" top="0.25" bottom="0.25" header="0.5" footer="0.5"/>
  <pageSetup scale="8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5"/>
  <sheetViews>
    <sheetView showGridLines="0" workbookViewId="0">
      <selection activeCell="B12" sqref="B12"/>
    </sheetView>
  </sheetViews>
  <sheetFormatPr defaultColWidth="9.33203125" defaultRowHeight="17.399999999999999" x14ac:dyDescent="0.3"/>
  <cols>
    <col min="1" max="2" width="9.33203125" style="4"/>
    <col min="3" max="3" width="11.6640625" style="6" bestFit="1" customWidth="1"/>
    <col min="4" max="4" width="2.33203125" style="6" bestFit="1" customWidth="1"/>
    <col min="5" max="5" width="11.6640625" style="7" bestFit="1" customWidth="1"/>
    <col min="6" max="6" width="4.33203125" style="8" customWidth="1"/>
    <col min="7" max="7" width="18.6640625" style="9" hidden="1" customWidth="1"/>
    <col min="8" max="8" width="2.33203125" style="8" hidden="1" customWidth="1"/>
    <col min="9" max="9" width="11.6640625" style="8" hidden="1" customWidth="1"/>
    <col min="10" max="10" width="24.6640625" style="4" customWidth="1"/>
    <col min="11" max="11" width="27.6640625" style="4" bestFit="1" customWidth="1"/>
    <col min="12" max="16384" width="9.33203125" style="4"/>
  </cols>
  <sheetData>
    <row r="1" spans="1:11" x14ac:dyDescent="0.3">
      <c r="A1" s="1" t="s">
        <v>76</v>
      </c>
      <c r="B1" s="3"/>
      <c r="C1" s="2"/>
      <c r="D1" s="2"/>
      <c r="E1" s="2"/>
      <c r="F1" s="3"/>
      <c r="G1" s="3"/>
      <c r="H1" s="3"/>
      <c r="I1" s="3"/>
      <c r="J1" s="3"/>
      <c r="K1" s="3"/>
    </row>
    <row r="2" spans="1:11" x14ac:dyDescent="0.3">
      <c r="C2" s="5"/>
      <c r="D2" s="2"/>
      <c r="E2" s="2"/>
      <c r="F2" s="3"/>
      <c r="G2" s="3"/>
      <c r="H2" s="3"/>
      <c r="I2" s="3"/>
      <c r="J2" s="3"/>
      <c r="K2" s="3"/>
    </row>
    <row r="3" spans="1:11" x14ac:dyDescent="0.3">
      <c r="K3" s="10" t="s">
        <v>77</v>
      </c>
    </row>
    <row r="4" spans="1:11" x14ac:dyDescent="0.3">
      <c r="C4" s="1" t="s">
        <v>0</v>
      </c>
      <c r="D4" s="11"/>
      <c r="E4" s="11"/>
      <c r="J4" s="10" t="s">
        <v>78</v>
      </c>
      <c r="K4" s="12" t="s">
        <v>79</v>
      </c>
    </row>
    <row r="5" spans="1:11" s="13" customFormat="1" ht="18" customHeight="1" x14ac:dyDescent="0.3">
      <c r="C5" s="14" t="s">
        <v>1</v>
      </c>
      <c r="D5" s="14"/>
      <c r="E5" s="15" t="s">
        <v>2</v>
      </c>
      <c r="G5" s="16" t="s">
        <v>3</v>
      </c>
      <c r="H5" s="16"/>
      <c r="I5" s="16"/>
      <c r="J5" s="10" t="s">
        <v>4</v>
      </c>
      <c r="K5" s="12" t="s">
        <v>80</v>
      </c>
    </row>
    <row r="6" spans="1:11" s="13" customFormat="1" x14ac:dyDescent="0.3">
      <c r="A6" s="17" t="s">
        <v>5</v>
      </c>
      <c r="B6" s="17" t="s">
        <v>81</v>
      </c>
      <c r="C6" s="18" t="s">
        <v>6</v>
      </c>
      <c r="D6" s="19"/>
      <c r="E6" s="18" t="s">
        <v>7</v>
      </c>
      <c r="F6" s="20"/>
      <c r="G6" s="21" t="s">
        <v>8</v>
      </c>
      <c r="H6" s="20"/>
      <c r="I6" s="20" t="s">
        <v>2</v>
      </c>
      <c r="J6" s="21" t="s">
        <v>9</v>
      </c>
      <c r="K6" s="21" t="s">
        <v>9</v>
      </c>
    </row>
    <row r="7" spans="1:11" x14ac:dyDescent="0.3">
      <c r="A7" s="22" t="s">
        <v>82</v>
      </c>
      <c r="B7" s="43">
        <v>6</v>
      </c>
      <c r="C7" s="6">
        <v>37969</v>
      </c>
      <c r="D7" s="23" t="s">
        <v>11</v>
      </c>
      <c r="E7" s="7">
        <f>+C7+13</f>
        <v>37982</v>
      </c>
      <c r="F7" s="24"/>
      <c r="G7" s="25">
        <v>36892</v>
      </c>
      <c r="H7" s="44" t="s">
        <v>11</v>
      </c>
      <c r="I7" s="24">
        <f>+G7+14</f>
        <v>36906</v>
      </c>
      <c r="J7" s="45">
        <f t="shared" ref="J7:J29" si="0">+E7+6</f>
        <v>37988</v>
      </c>
      <c r="K7" s="45">
        <f t="shared" ref="K7:K31" si="1">+J8</f>
        <v>38002</v>
      </c>
    </row>
    <row r="8" spans="1:11" x14ac:dyDescent="0.3">
      <c r="A8" s="22" t="s">
        <v>83</v>
      </c>
      <c r="B8" s="43" t="s">
        <v>84</v>
      </c>
      <c r="C8" s="6">
        <f t="shared" ref="C8:C32" si="2">+E7+1</f>
        <v>37983</v>
      </c>
      <c r="D8" s="23" t="s">
        <v>11</v>
      </c>
      <c r="E8" s="7">
        <f t="shared" ref="E8:E32" si="3">+C8+13</f>
        <v>37996</v>
      </c>
      <c r="F8" s="24"/>
      <c r="G8" s="25">
        <f t="shared" ref="G8:G18" si="4">+I7+1</f>
        <v>36907</v>
      </c>
      <c r="H8" s="24"/>
      <c r="I8" s="24">
        <v>36922</v>
      </c>
      <c r="J8" s="45">
        <f t="shared" si="0"/>
        <v>38002</v>
      </c>
      <c r="K8" s="45">
        <f t="shared" si="1"/>
        <v>38016</v>
      </c>
    </row>
    <row r="9" spans="1:11" x14ac:dyDescent="0.3">
      <c r="A9" s="22" t="s">
        <v>85</v>
      </c>
      <c r="B9" s="43">
        <v>7</v>
      </c>
      <c r="C9" s="6">
        <f t="shared" si="2"/>
        <v>37997</v>
      </c>
      <c r="D9" s="23" t="s">
        <v>11</v>
      </c>
      <c r="E9" s="7">
        <f t="shared" si="3"/>
        <v>38010</v>
      </c>
      <c r="F9" s="24"/>
      <c r="G9" s="25">
        <f t="shared" si="4"/>
        <v>36923</v>
      </c>
      <c r="H9" s="24"/>
      <c r="I9" s="24">
        <f>+G9+14</f>
        <v>36937</v>
      </c>
      <c r="J9" s="45">
        <f t="shared" si="0"/>
        <v>38016</v>
      </c>
      <c r="K9" s="45">
        <f t="shared" si="1"/>
        <v>38030</v>
      </c>
    </row>
    <row r="10" spans="1:11" x14ac:dyDescent="0.3">
      <c r="A10" s="22" t="s">
        <v>86</v>
      </c>
      <c r="B10" s="46" t="s">
        <v>87</v>
      </c>
      <c r="C10" s="6">
        <f t="shared" si="2"/>
        <v>38011</v>
      </c>
      <c r="D10" s="23" t="s">
        <v>11</v>
      </c>
      <c r="E10" s="7">
        <f t="shared" si="3"/>
        <v>38024</v>
      </c>
      <c r="F10" s="24"/>
      <c r="G10" s="25">
        <f t="shared" si="4"/>
        <v>36938</v>
      </c>
      <c r="H10" s="24"/>
      <c r="I10" s="24">
        <v>36950</v>
      </c>
      <c r="J10" s="45">
        <f t="shared" si="0"/>
        <v>38030</v>
      </c>
      <c r="K10" s="45">
        <f t="shared" si="1"/>
        <v>38044</v>
      </c>
    </row>
    <row r="11" spans="1:11" x14ac:dyDescent="0.3">
      <c r="A11" s="22" t="s">
        <v>88</v>
      </c>
      <c r="B11" s="46" t="s">
        <v>89</v>
      </c>
      <c r="C11" s="6">
        <f t="shared" si="2"/>
        <v>38025</v>
      </c>
      <c r="D11" s="23" t="s">
        <v>11</v>
      </c>
      <c r="E11" s="7">
        <f t="shared" si="3"/>
        <v>38038</v>
      </c>
      <c r="F11" s="24"/>
      <c r="G11" s="25">
        <f t="shared" si="4"/>
        <v>36951</v>
      </c>
      <c r="H11" s="24"/>
      <c r="I11" s="24">
        <f>+G11+14</f>
        <v>36965</v>
      </c>
      <c r="J11" s="45">
        <f t="shared" si="0"/>
        <v>38044</v>
      </c>
      <c r="K11" s="45">
        <f t="shared" si="1"/>
        <v>38058</v>
      </c>
    </row>
    <row r="12" spans="1:11" x14ac:dyDescent="0.3">
      <c r="A12" s="22" t="s">
        <v>90</v>
      </c>
      <c r="B12" s="46" t="s">
        <v>91</v>
      </c>
      <c r="C12" s="6">
        <f t="shared" si="2"/>
        <v>38039</v>
      </c>
      <c r="D12" s="23" t="s">
        <v>11</v>
      </c>
      <c r="E12" s="7">
        <f t="shared" si="3"/>
        <v>38052</v>
      </c>
      <c r="F12" s="24"/>
      <c r="G12" s="25">
        <f t="shared" si="4"/>
        <v>36966</v>
      </c>
      <c r="H12" s="24"/>
      <c r="I12" s="24">
        <v>36981</v>
      </c>
      <c r="J12" s="45">
        <f t="shared" si="0"/>
        <v>38058</v>
      </c>
      <c r="K12" s="45">
        <f t="shared" si="1"/>
        <v>38072</v>
      </c>
    </row>
    <row r="13" spans="1:11" x14ac:dyDescent="0.3">
      <c r="A13" s="22" t="s">
        <v>92</v>
      </c>
      <c r="B13" s="46" t="s">
        <v>93</v>
      </c>
      <c r="C13" s="6">
        <f t="shared" si="2"/>
        <v>38053</v>
      </c>
      <c r="D13" s="23" t="s">
        <v>11</v>
      </c>
      <c r="E13" s="7">
        <f t="shared" si="3"/>
        <v>38066</v>
      </c>
      <c r="F13" s="24"/>
      <c r="G13" s="25">
        <f t="shared" si="4"/>
        <v>36982</v>
      </c>
      <c r="H13" s="24"/>
      <c r="I13" s="24">
        <f>+G13+14</f>
        <v>36996</v>
      </c>
      <c r="J13" s="45">
        <f t="shared" si="0"/>
        <v>38072</v>
      </c>
      <c r="K13" s="45">
        <f t="shared" si="1"/>
        <v>38086</v>
      </c>
    </row>
    <row r="14" spans="1:11" x14ac:dyDescent="0.3">
      <c r="A14" s="22" t="s">
        <v>94</v>
      </c>
      <c r="B14" s="46" t="s">
        <v>95</v>
      </c>
      <c r="C14" s="6">
        <f t="shared" si="2"/>
        <v>38067</v>
      </c>
      <c r="D14" s="23" t="s">
        <v>11</v>
      </c>
      <c r="E14" s="7">
        <f t="shared" si="3"/>
        <v>38080</v>
      </c>
      <c r="F14" s="24"/>
      <c r="G14" s="25">
        <f t="shared" si="4"/>
        <v>36997</v>
      </c>
      <c r="H14" s="24"/>
      <c r="I14" s="24">
        <v>37011</v>
      </c>
      <c r="J14" s="45">
        <f t="shared" si="0"/>
        <v>38086</v>
      </c>
      <c r="K14" s="45">
        <f t="shared" si="1"/>
        <v>38100</v>
      </c>
    </row>
    <row r="15" spans="1:11" x14ac:dyDescent="0.3">
      <c r="A15" s="22" t="s">
        <v>96</v>
      </c>
      <c r="B15" s="46" t="s">
        <v>97</v>
      </c>
      <c r="C15" s="6">
        <f t="shared" si="2"/>
        <v>38081</v>
      </c>
      <c r="D15" s="23" t="s">
        <v>11</v>
      </c>
      <c r="E15" s="7">
        <f t="shared" si="3"/>
        <v>38094</v>
      </c>
      <c r="F15" s="24"/>
      <c r="G15" s="25">
        <f t="shared" si="4"/>
        <v>37012</v>
      </c>
      <c r="H15" s="24"/>
      <c r="I15" s="24">
        <f>+G15+14</f>
        <v>37026</v>
      </c>
      <c r="J15" s="45">
        <f t="shared" si="0"/>
        <v>38100</v>
      </c>
      <c r="K15" s="45">
        <f t="shared" si="1"/>
        <v>38114</v>
      </c>
    </row>
    <row r="16" spans="1:11" x14ac:dyDescent="0.3">
      <c r="A16" s="22" t="s">
        <v>98</v>
      </c>
      <c r="B16" s="46" t="s">
        <v>99</v>
      </c>
      <c r="C16" s="6">
        <f t="shared" si="2"/>
        <v>38095</v>
      </c>
      <c r="D16" s="23" t="s">
        <v>11</v>
      </c>
      <c r="E16" s="7">
        <f t="shared" si="3"/>
        <v>38108</v>
      </c>
      <c r="F16" s="24"/>
      <c r="G16" s="25">
        <f t="shared" si="4"/>
        <v>37027</v>
      </c>
      <c r="H16" s="24"/>
      <c r="I16" s="24">
        <v>37042</v>
      </c>
      <c r="J16" s="45">
        <f t="shared" si="0"/>
        <v>38114</v>
      </c>
      <c r="K16" s="45">
        <f t="shared" si="1"/>
        <v>38128</v>
      </c>
    </row>
    <row r="17" spans="1:11" x14ac:dyDescent="0.3">
      <c r="A17" s="22" t="s">
        <v>100</v>
      </c>
      <c r="B17" s="46" t="s">
        <v>101</v>
      </c>
      <c r="C17" s="6">
        <f t="shared" si="2"/>
        <v>38109</v>
      </c>
      <c r="D17" s="23" t="s">
        <v>11</v>
      </c>
      <c r="E17" s="7">
        <f t="shared" si="3"/>
        <v>38122</v>
      </c>
      <c r="F17" s="24"/>
      <c r="G17" s="25">
        <f t="shared" si="4"/>
        <v>37043</v>
      </c>
      <c r="H17" s="24"/>
      <c r="I17" s="24">
        <f>+G17+14</f>
        <v>37057</v>
      </c>
      <c r="J17" s="45">
        <f t="shared" si="0"/>
        <v>38128</v>
      </c>
      <c r="K17" s="45">
        <f t="shared" si="1"/>
        <v>38142</v>
      </c>
    </row>
    <row r="18" spans="1:11" x14ac:dyDescent="0.3">
      <c r="A18" s="22" t="s">
        <v>102</v>
      </c>
      <c r="B18" s="46" t="s">
        <v>101</v>
      </c>
      <c r="C18" s="6">
        <f t="shared" si="2"/>
        <v>38123</v>
      </c>
      <c r="D18" s="23" t="s">
        <v>11</v>
      </c>
      <c r="E18" s="7">
        <f t="shared" si="3"/>
        <v>38136</v>
      </c>
      <c r="F18" s="24"/>
      <c r="G18" s="25">
        <f t="shared" si="4"/>
        <v>37058</v>
      </c>
      <c r="H18" s="24"/>
      <c r="I18" s="24">
        <v>37072</v>
      </c>
      <c r="J18" s="45">
        <f t="shared" si="0"/>
        <v>38142</v>
      </c>
      <c r="K18" s="45">
        <f t="shared" si="1"/>
        <v>38156</v>
      </c>
    </row>
    <row r="19" spans="1:11" x14ac:dyDescent="0.3">
      <c r="A19" s="22" t="s">
        <v>103</v>
      </c>
      <c r="B19" s="46" t="s">
        <v>104</v>
      </c>
      <c r="C19" s="6">
        <f t="shared" si="2"/>
        <v>38137</v>
      </c>
      <c r="D19" s="23" t="s">
        <v>11</v>
      </c>
      <c r="E19" s="7">
        <f t="shared" si="3"/>
        <v>38150</v>
      </c>
      <c r="F19" s="24"/>
      <c r="G19" s="25" t="s">
        <v>24</v>
      </c>
      <c r="H19" s="24"/>
      <c r="I19" s="24"/>
      <c r="J19" s="45">
        <f t="shared" si="0"/>
        <v>38156</v>
      </c>
      <c r="K19" s="45">
        <f t="shared" si="1"/>
        <v>38170</v>
      </c>
    </row>
    <row r="20" spans="1:11" x14ac:dyDescent="0.3">
      <c r="A20" s="22" t="s">
        <v>105</v>
      </c>
      <c r="B20" s="46" t="s">
        <v>106</v>
      </c>
      <c r="C20" s="6">
        <f t="shared" si="2"/>
        <v>38151</v>
      </c>
      <c r="D20" s="23" t="s">
        <v>11</v>
      </c>
      <c r="E20" s="7">
        <f t="shared" si="3"/>
        <v>38164</v>
      </c>
      <c r="F20" s="24"/>
      <c r="G20" s="25">
        <v>37073</v>
      </c>
      <c r="H20" s="24"/>
      <c r="I20" s="24">
        <f>+G20+14</f>
        <v>37087</v>
      </c>
      <c r="J20" s="45">
        <f t="shared" si="0"/>
        <v>38170</v>
      </c>
      <c r="K20" s="45">
        <f t="shared" si="1"/>
        <v>38184</v>
      </c>
    </row>
    <row r="21" spans="1:11" x14ac:dyDescent="0.3">
      <c r="A21" s="26" t="s">
        <v>107</v>
      </c>
      <c r="B21" s="46" t="s">
        <v>108</v>
      </c>
      <c r="C21" s="6">
        <f t="shared" si="2"/>
        <v>38165</v>
      </c>
      <c r="D21" s="23" t="s">
        <v>11</v>
      </c>
      <c r="E21" s="7">
        <f t="shared" si="3"/>
        <v>38178</v>
      </c>
      <c r="F21" s="24"/>
      <c r="G21" s="25">
        <f t="shared" ref="G21:G31" si="5">+I20+1</f>
        <v>37088</v>
      </c>
      <c r="H21" s="24"/>
      <c r="I21" s="24">
        <v>37103</v>
      </c>
      <c r="J21" s="45">
        <f t="shared" si="0"/>
        <v>38184</v>
      </c>
      <c r="K21" s="45">
        <f t="shared" si="1"/>
        <v>38198</v>
      </c>
    </row>
    <row r="22" spans="1:11" x14ac:dyDescent="0.3">
      <c r="A22" s="26" t="s">
        <v>109</v>
      </c>
      <c r="B22" s="46" t="s">
        <v>110</v>
      </c>
      <c r="C22" s="6">
        <f t="shared" si="2"/>
        <v>38179</v>
      </c>
      <c r="D22" s="23" t="s">
        <v>11</v>
      </c>
      <c r="E22" s="7">
        <f t="shared" si="3"/>
        <v>38192</v>
      </c>
      <c r="F22" s="24"/>
      <c r="G22" s="25">
        <f t="shared" si="5"/>
        <v>37104</v>
      </c>
      <c r="H22" s="24"/>
      <c r="I22" s="24">
        <f>+G22+14</f>
        <v>37118</v>
      </c>
      <c r="J22" s="45">
        <f t="shared" si="0"/>
        <v>38198</v>
      </c>
      <c r="K22" s="45">
        <f t="shared" si="1"/>
        <v>38212</v>
      </c>
    </row>
    <row r="23" spans="1:11" x14ac:dyDescent="0.3">
      <c r="A23" s="26" t="s">
        <v>111</v>
      </c>
      <c r="B23" s="46" t="s">
        <v>112</v>
      </c>
      <c r="C23" s="6">
        <f t="shared" si="2"/>
        <v>38193</v>
      </c>
      <c r="D23" s="23" t="s">
        <v>11</v>
      </c>
      <c r="E23" s="7">
        <f t="shared" si="3"/>
        <v>38206</v>
      </c>
      <c r="F23" s="24"/>
      <c r="G23" s="25">
        <f t="shared" si="5"/>
        <v>37119</v>
      </c>
      <c r="H23" s="24"/>
      <c r="I23" s="24">
        <v>37134</v>
      </c>
      <c r="J23" s="45">
        <f t="shared" si="0"/>
        <v>38212</v>
      </c>
      <c r="K23" s="45">
        <f t="shared" si="1"/>
        <v>38226</v>
      </c>
    </row>
    <row r="24" spans="1:11" x14ac:dyDescent="0.3">
      <c r="A24" s="26" t="s">
        <v>113</v>
      </c>
      <c r="B24" s="46" t="s">
        <v>114</v>
      </c>
      <c r="C24" s="6">
        <f t="shared" si="2"/>
        <v>38207</v>
      </c>
      <c r="D24" s="23" t="s">
        <v>11</v>
      </c>
      <c r="E24" s="7">
        <f t="shared" si="3"/>
        <v>38220</v>
      </c>
      <c r="F24" s="24"/>
      <c r="G24" s="25">
        <f t="shared" si="5"/>
        <v>37135</v>
      </c>
      <c r="H24" s="24"/>
      <c r="I24" s="24">
        <f>+G24+14</f>
        <v>37149</v>
      </c>
      <c r="J24" s="45">
        <f t="shared" si="0"/>
        <v>38226</v>
      </c>
      <c r="K24" s="45">
        <f t="shared" si="1"/>
        <v>38240</v>
      </c>
    </row>
    <row r="25" spans="1:11" x14ac:dyDescent="0.3">
      <c r="A25" s="26" t="s">
        <v>115</v>
      </c>
      <c r="B25" s="46" t="s">
        <v>116</v>
      </c>
      <c r="C25" s="6">
        <f t="shared" si="2"/>
        <v>38221</v>
      </c>
      <c r="D25" s="23" t="s">
        <v>11</v>
      </c>
      <c r="E25" s="7">
        <f t="shared" si="3"/>
        <v>38234</v>
      </c>
      <c r="F25" s="24"/>
      <c r="G25" s="25">
        <f t="shared" si="5"/>
        <v>37150</v>
      </c>
      <c r="H25" s="24"/>
      <c r="I25" s="24">
        <v>37164</v>
      </c>
      <c r="J25" s="45">
        <f t="shared" si="0"/>
        <v>38240</v>
      </c>
      <c r="K25" s="45">
        <f t="shared" si="1"/>
        <v>38254</v>
      </c>
    </row>
    <row r="26" spans="1:11" x14ac:dyDescent="0.3">
      <c r="A26" s="26" t="s">
        <v>117</v>
      </c>
      <c r="B26" s="46" t="s">
        <v>118</v>
      </c>
      <c r="C26" s="6">
        <f t="shared" si="2"/>
        <v>38235</v>
      </c>
      <c r="D26" s="23" t="s">
        <v>11</v>
      </c>
      <c r="E26" s="7">
        <f t="shared" si="3"/>
        <v>38248</v>
      </c>
      <c r="F26" s="24"/>
      <c r="G26" s="25">
        <f t="shared" si="5"/>
        <v>37165</v>
      </c>
      <c r="H26" s="24"/>
      <c r="I26" s="24">
        <f>+G26+14</f>
        <v>37179</v>
      </c>
      <c r="J26" s="45">
        <f t="shared" si="0"/>
        <v>38254</v>
      </c>
      <c r="K26" s="45">
        <f t="shared" si="1"/>
        <v>38268</v>
      </c>
    </row>
    <row r="27" spans="1:11" x14ac:dyDescent="0.3">
      <c r="A27" s="26" t="s">
        <v>119</v>
      </c>
      <c r="B27" s="46" t="s">
        <v>120</v>
      </c>
      <c r="C27" s="6">
        <f t="shared" si="2"/>
        <v>38249</v>
      </c>
      <c r="D27" s="23" t="s">
        <v>11</v>
      </c>
      <c r="E27" s="7">
        <f t="shared" si="3"/>
        <v>38262</v>
      </c>
      <c r="F27" s="24"/>
      <c r="G27" s="25">
        <f t="shared" si="5"/>
        <v>37180</v>
      </c>
      <c r="H27" s="24"/>
      <c r="I27" s="24">
        <v>37195</v>
      </c>
      <c r="J27" s="45">
        <f t="shared" si="0"/>
        <v>38268</v>
      </c>
      <c r="K27" s="45">
        <f t="shared" si="1"/>
        <v>38282</v>
      </c>
    </row>
    <row r="28" spans="1:11" x14ac:dyDescent="0.3">
      <c r="A28" s="26" t="s">
        <v>121</v>
      </c>
      <c r="B28" s="46" t="s">
        <v>122</v>
      </c>
      <c r="C28" s="6">
        <f t="shared" si="2"/>
        <v>38263</v>
      </c>
      <c r="D28" s="23" t="s">
        <v>11</v>
      </c>
      <c r="E28" s="7">
        <f t="shared" si="3"/>
        <v>38276</v>
      </c>
      <c r="F28" s="24"/>
      <c r="G28" s="25">
        <f t="shared" si="5"/>
        <v>37196</v>
      </c>
      <c r="H28" s="24"/>
      <c r="I28" s="24">
        <f>+G28+14</f>
        <v>37210</v>
      </c>
      <c r="J28" s="45">
        <f t="shared" si="0"/>
        <v>38282</v>
      </c>
      <c r="K28" s="45">
        <f t="shared" si="1"/>
        <v>38296</v>
      </c>
    </row>
    <row r="29" spans="1:11" x14ac:dyDescent="0.3">
      <c r="A29" s="26" t="s">
        <v>123</v>
      </c>
      <c r="B29" s="46" t="s">
        <v>122</v>
      </c>
      <c r="C29" s="6">
        <f t="shared" si="2"/>
        <v>38277</v>
      </c>
      <c r="D29" s="23" t="s">
        <v>11</v>
      </c>
      <c r="E29" s="7">
        <f t="shared" si="3"/>
        <v>38290</v>
      </c>
      <c r="F29" s="24"/>
      <c r="G29" s="25">
        <f t="shared" si="5"/>
        <v>37211</v>
      </c>
      <c r="H29" s="24"/>
      <c r="I29" s="24">
        <v>37225</v>
      </c>
      <c r="J29" s="45">
        <f t="shared" si="0"/>
        <v>38296</v>
      </c>
      <c r="K29" s="45">
        <f t="shared" si="1"/>
        <v>38310</v>
      </c>
    </row>
    <row r="30" spans="1:11" x14ac:dyDescent="0.3">
      <c r="A30" s="26" t="s">
        <v>124</v>
      </c>
      <c r="B30" s="46" t="s">
        <v>125</v>
      </c>
      <c r="C30" s="6">
        <f t="shared" si="2"/>
        <v>38291</v>
      </c>
      <c r="D30" s="23" t="s">
        <v>11</v>
      </c>
      <c r="E30" s="7">
        <f t="shared" si="3"/>
        <v>38304</v>
      </c>
      <c r="F30" s="24"/>
      <c r="G30" s="25">
        <f t="shared" si="5"/>
        <v>37226</v>
      </c>
      <c r="H30" s="24"/>
      <c r="I30" s="24">
        <f>+G30+14</f>
        <v>37240</v>
      </c>
      <c r="J30" s="45">
        <f>+E30+6</f>
        <v>38310</v>
      </c>
      <c r="K30" s="45">
        <f t="shared" si="1"/>
        <v>38324</v>
      </c>
    </row>
    <row r="31" spans="1:11" x14ac:dyDescent="0.3">
      <c r="A31" s="26" t="s">
        <v>126</v>
      </c>
      <c r="B31" s="46" t="s">
        <v>127</v>
      </c>
      <c r="C31" s="6">
        <f t="shared" si="2"/>
        <v>38305</v>
      </c>
      <c r="D31" s="23" t="s">
        <v>11</v>
      </c>
      <c r="E31" s="7">
        <f t="shared" si="3"/>
        <v>38318</v>
      </c>
      <c r="F31" s="24"/>
      <c r="G31" s="25">
        <f t="shared" si="5"/>
        <v>37241</v>
      </c>
      <c r="H31" s="24"/>
      <c r="I31" s="24">
        <v>37256</v>
      </c>
      <c r="J31" s="45">
        <f>+E31+6</f>
        <v>38324</v>
      </c>
      <c r="K31" s="45">
        <f t="shared" si="1"/>
        <v>38338</v>
      </c>
    </row>
    <row r="32" spans="1:11" x14ac:dyDescent="0.3">
      <c r="A32" s="26" t="s">
        <v>128</v>
      </c>
      <c r="B32" s="46" t="s">
        <v>129</v>
      </c>
      <c r="C32" s="6">
        <f t="shared" si="2"/>
        <v>38319</v>
      </c>
      <c r="D32" s="23" t="s">
        <v>11</v>
      </c>
      <c r="E32" s="7">
        <f t="shared" si="3"/>
        <v>38332</v>
      </c>
      <c r="F32" s="24"/>
      <c r="G32" s="25" t="s">
        <v>24</v>
      </c>
      <c r="H32" s="24"/>
      <c r="I32" s="24"/>
      <c r="J32" s="45">
        <f>+E32+6</f>
        <v>38338</v>
      </c>
      <c r="K32" s="45">
        <f>+J32+14-1</f>
        <v>38351</v>
      </c>
    </row>
    <row r="33" spans="1:11" x14ac:dyDescent="0.3">
      <c r="A33" s="26" t="s">
        <v>10</v>
      </c>
      <c r="B33" s="46" t="s">
        <v>130</v>
      </c>
      <c r="C33" s="6">
        <f>+E32+1</f>
        <v>38333</v>
      </c>
      <c r="D33" s="23" t="s">
        <v>11</v>
      </c>
      <c r="E33" s="7">
        <f>+C33+13</f>
        <v>38346</v>
      </c>
      <c r="F33" s="24"/>
      <c r="G33" s="25" t="s">
        <v>24</v>
      </c>
      <c r="H33" s="24"/>
      <c r="I33" s="24"/>
      <c r="J33" s="45">
        <f>+E33+6-1</f>
        <v>38351</v>
      </c>
      <c r="K33" s="45">
        <f>+J33+14+1</f>
        <v>38366</v>
      </c>
    </row>
    <row r="34" spans="1:11" x14ac:dyDescent="0.3">
      <c r="A34" s="26"/>
      <c r="B34" s="46"/>
    </row>
    <row r="35" spans="1:11" x14ac:dyDescent="0.3">
      <c r="D35" s="6" t="s">
        <v>131</v>
      </c>
    </row>
  </sheetData>
  <sheetProtection password="CBEF" sheet="1" objects="1" scenarios="1" selectLockedCells="1" selectUnlockedCells="1"/>
  <phoneticPr fontId="0" type="noConversion"/>
  <printOptions horizontalCentered="1" verticalCentered="1"/>
  <pageMargins left="0.25" right="0.25" top="0.7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801B-3941-4DC3-83F5-C741B19B1CA1}">
  <dimension ref="A1:K38"/>
  <sheetViews>
    <sheetView workbookViewId="0">
      <selection activeCell="A39" sqref="A39"/>
    </sheetView>
  </sheetViews>
  <sheetFormatPr defaultColWidth="9.33203125" defaultRowHeight="17.399999999999999" x14ac:dyDescent="0.3"/>
  <cols>
    <col min="1" max="1" width="13.44140625" style="4" bestFit="1" customWidth="1"/>
    <col min="2" max="2" width="11.8867187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665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663</v>
      </c>
      <c r="B7" s="30">
        <v>46019</v>
      </c>
      <c r="C7" s="31" t="s">
        <v>11</v>
      </c>
      <c r="D7" s="32">
        <f>+B7+13</f>
        <v>46032</v>
      </c>
      <c r="E7" s="33"/>
      <c r="F7" s="34" t="s">
        <v>24</v>
      </c>
      <c r="G7" s="35"/>
      <c r="H7" s="33"/>
      <c r="I7" s="36">
        <f>+D7+6</f>
        <v>46038</v>
      </c>
      <c r="J7" s="41"/>
      <c r="K7" s="36">
        <f>+I8</f>
        <v>46052</v>
      </c>
    </row>
    <row r="8" spans="1:11" ht="26.25" customHeight="1" x14ac:dyDescent="0.3">
      <c r="A8" s="26" t="s">
        <v>666</v>
      </c>
      <c r="B8" s="6">
        <f>+D7+1</f>
        <v>46033</v>
      </c>
      <c r="C8" s="23" t="s">
        <v>11</v>
      </c>
      <c r="D8" s="7">
        <f t="shared" ref="D8:D33" si="0">+B8+13</f>
        <v>46046</v>
      </c>
      <c r="E8" s="24"/>
      <c r="F8" s="25">
        <f t="shared" ref="F8:F18" si="1">+H7+1</f>
        <v>1</v>
      </c>
      <c r="G8" s="24"/>
      <c r="H8" s="24">
        <v>36922</v>
      </c>
      <c r="I8" s="28">
        <f t="shared" ref="I8:I32" si="2">+D8+6</f>
        <v>46052</v>
      </c>
      <c r="J8" s="42"/>
      <c r="K8" s="28">
        <f>+I9</f>
        <v>46066</v>
      </c>
    </row>
    <row r="9" spans="1:11" ht="26.25" customHeight="1" x14ac:dyDescent="0.3">
      <c r="A9" s="29" t="s">
        <v>667</v>
      </c>
      <c r="B9" s="30">
        <f t="shared" ref="B9:B33" si="3">+D8+1</f>
        <v>46047</v>
      </c>
      <c r="C9" s="31" t="s">
        <v>11</v>
      </c>
      <c r="D9" s="32">
        <f t="shared" si="0"/>
        <v>46060</v>
      </c>
      <c r="E9" s="33"/>
      <c r="F9" s="34">
        <f t="shared" si="1"/>
        <v>36923</v>
      </c>
      <c r="G9" s="33"/>
      <c r="H9" s="33">
        <f>+F9+14</f>
        <v>36937</v>
      </c>
      <c r="I9" s="36">
        <f t="shared" si="2"/>
        <v>46066</v>
      </c>
      <c r="J9" s="41"/>
      <c r="K9" s="36">
        <f t="shared" ref="K9:K31" si="4">+I10</f>
        <v>46080</v>
      </c>
    </row>
    <row r="10" spans="1:11" ht="26.25" customHeight="1" x14ac:dyDescent="0.3">
      <c r="A10" s="22" t="s">
        <v>668</v>
      </c>
      <c r="B10" s="6">
        <f t="shared" si="3"/>
        <v>46061</v>
      </c>
      <c r="C10" s="23" t="s">
        <v>11</v>
      </c>
      <c r="D10" s="7">
        <f t="shared" si="0"/>
        <v>46074</v>
      </c>
      <c r="E10" s="24"/>
      <c r="F10" s="25">
        <f t="shared" si="1"/>
        <v>36938</v>
      </c>
      <c r="G10" s="24"/>
      <c r="H10" s="24">
        <v>36950</v>
      </c>
      <c r="I10" s="28">
        <f t="shared" si="2"/>
        <v>46080</v>
      </c>
      <c r="J10" s="42"/>
      <c r="K10" s="28">
        <f t="shared" si="4"/>
        <v>46094</v>
      </c>
    </row>
    <row r="11" spans="1:11" ht="26.25" customHeight="1" x14ac:dyDescent="0.3">
      <c r="A11" s="29" t="s">
        <v>669</v>
      </c>
      <c r="B11" s="30">
        <f t="shared" si="3"/>
        <v>46075</v>
      </c>
      <c r="C11" s="31" t="s">
        <v>11</v>
      </c>
      <c r="D11" s="32">
        <f t="shared" si="0"/>
        <v>46088</v>
      </c>
      <c r="E11" s="33"/>
      <c r="F11" s="34">
        <f t="shared" si="1"/>
        <v>36951</v>
      </c>
      <c r="G11" s="33"/>
      <c r="H11" s="33">
        <f>+F11+14</f>
        <v>36965</v>
      </c>
      <c r="I11" s="36">
        <f t="shared" si="2"/>
        <v>46094</v>
      </c>
      <c r="J11" s="41"/>
      <c r="K11" s="36">
        <f t="shared" si="4"/>
        <v>46108</v>
      </c>
    </row>
    <row r="12" spans="1:11" ht="26.25" customHeight="1" x14ac:dyDescent="0.3">
      <c r="A12" s="22" t="s">
        <v>670</v>
      </c>
      <c r="B12" s="6">
        <f t="shared" si="3"/>
        <v>46089</v>
      </c>
      <c r="C12" s="23" t="s">
        <v>11</v>
      </c>
      <c r="D12" s="7">
        <f t="shared" si="0"/>
        <v>46102</v>
      </c>
      <c r="E12" s="24"/>
      <c r="F12" s="25">
        <f t="shared" si="1"/>
        <v>36966</v>
      </c>
      <c r="G12" s="24"/>
      <c r="H12" s="24">
        <v>36981</v>
      </c>
      <c r="I12" s="28">
        <f t="shared" si="2"/>
        <v>46108</v>
      </c>
      <c r="J12" s="42"/>
      <c r="K12" s="28">
        <f t="shared" si="4"/>
        <v>46122</v>
      </c>
    </row>
    <row r="13" spans="1:11" ht="26.25" customHeight="1" x14ac:dyDescent="0.3">
      <c r="A13" s="29" t="s">
        <v>671</v>
      </c>
      <c r="B13" s="30">
        <f t="shared" si="3"/>
        <v>46103</v>
      </c>
      <c r="C13" s="31" t="s">
        <v>11</v>
      </c>
      <c r="D13" s="32">
        <f t="shared" si="0"/>
        <v>46116</v>
      </c>
      <c r="E13" s="33"/>
      <c r="F13" s="34">
        <f t="shared" si="1"/>
        <v>36982</v>
      </c>
      <c r="G13" s="33"/>
      <c r="H13" s="33">
        <f>+F13+14</f>
        <v>36996</v>
      </c>
      <c r="I13" s="36">
        <f t="shared" si="2"/>
        <v>46122</v>
      </c>
      <c r="J13" s="41"/>
      <c r="K13" s="36">
        <f t="shared" si="4"/>
        <v>46136</v>
      </c>
    </row>
    <row r="14" spans="1:11" ht="26.25" customHeight="1" x14ac:dyDescent="0.3">
      <c r="A14" s="22" t="s">
        <v>672</v>
      </c>
      <c r="B14" s="6">
        <f t="shared" si="3"/>
        <v>46117</v>
      </c>
      <c r="C14" s="23" t="s">
        <v>11</v>
      </c>
      <c r="D14" s="7">
        <f t="shared" si="0"/>
        <v>46130</v>
      </c>
      <c r="E14" s="24"/>
      <c r="F14" s="25">
        <f t="shared" si="1"/>
        <v>36997</v>
      </c>
      <c r="G14" s="24"/>
      <c r="H14" s="24">
        <v>37011</v>
      </c>
      <c r="I14" s="28">
        <f t="shared" si="2"/>
        <v>46136</v>
      </c>
      <c r="J14" s="42"/>
      <c r="K14" s="28">
        <f t="shared" si="4"/>
        <v>46150</v>
      </c>
    </row>
    <row r="15" spans="1:11" ht="26.25" customHeight="1" x14ac:dyDescent="0.3">
      <c r="A15" s="29" t="s">
        <v>673</v>
      </c>
      <c r="B15" s="30">
        <f t="shared" si="3"/>
        <v>46131</v>
      </c>
      <c r="C15" s="31" t="s">
        <v>11</v>
      </c>
      <c r="D15" s="32">
        <f t="shared" si="0"/>
        <v>46144</v>
      </c>
      <c r="E15" s="33"/>
      <c r="F15" s="34">
        <f t="shared" si="1"/>
        <v>37012</v>
      </c>
      <c r="G15" s="33"/>
      <c r="H15" s="33">
        <f>+F15+14</f>
        <v>37026</v>
      </c>
      <c r="I15" s="36">
        <f t="shared" si="2"/>
        <v>46150</v>
      </c>
      <c r="J15" s="41"/>
      <c r="K15" s="36">
        <f t="shared" si="4"/>
        <v>46164</v>
      </c>
    </row>
    <row r="16" spans="1:11" ht="26.25" customHeight="1" x14ac:dyDescent="0.3">
      <c r="A16" s="22" t="s">
        <v>674</v>
      </c>
      <c r="B16" s="6">
        <f t="shared" si="3"/>
        <v>46145</v>
      </c>
      <c r="C16" s="23" t="s">
        <v>11</v>
      </c>
      <c r="D16" s="7">
        <f t="shared" si="0"/>
        <v>46158</v>
      </c>
      <c r="E16" s="24"/>
      <c r="F16" s="25">
        <f t="shared" si="1"/>
        <v>37027</v>
      </c>
      <c r="G16" s="24"/>
      <c r="H16" s="24">
        <v>37042</v>
      </c>
      <c r="I16" s="28">
        <f t="shared" si="2"/>
        <v>46164</v>
      </c>
      <c r="K16" s="28">
        <f t="shared" si="4"/>
        <v>46178</v>
      </c>
    </row>
    <row r="17" spans="1:11" ht="26.25" customHeight="1" x14ac:dyDescent="0.3">
      <c r="A17" s="29" t="s">
        <v>675</v>
      </c>
      <c r="B17" s="30">
        <f t="shared" si="3"/>
        <v>46159</v>
      </c>
      <c r="C17" s="31" t="s">
        <v>11</v>
      </c>
      <c r="D17" s="32">
        <f t="shared" si="0"/>
        <v>46172</v>
      </c>
      <c r="E17" s="33"/>
      <c r="F17" s="34">
        <f t="shared" si="1"/>
        <v>37043</v>
      </c>
      <c r="G17" s="33"/>
      <c r="H17" s="33">
        <f>+F17+14</f>
        <v>37057</v>
      </c>
      <c r="I17" s="36">
        <f>+D17+6</f>
        <v>46178</v>
      </c>
      <c r="J17" s="41"/>
      <c r="K17" s="36">
        <f t="shared" si="4"/>
        <v>46191</v>
      </c>
    </row>
    <row r="18" spans="1:11" ht="26.25" customHeight="1" x14ac:dyDescent="0.3">
      <c r="A18" s="22" t="s">
        <v>676</v>
      </c>
      <c r="B18" s="6">
        <f t="shared" si="3"/>
        <v>46173</v>
      </c>
      <c r="C18" s="23" t="s">
        <v>11</v>
      </c>
      <c r="D18" s="7">
        <f t="shared" si="0"/>
        <v>46186</v>
      </c>
      <c r="E18" s="24"/>
      <c r="F18" s="25">
        <f t="shared" si="1"/>
        <v>37058</v>
      </c>
      <c r="G18" s="24"/>
      <c r="H18" s="24">
        <v>37072</v>
      </c>
      <c r="I18" s="28">
        <f>+D18+5</f>
        <v>46191</v>
      </c>
      <c r="K18" s="28">
        <f t="shared" si="4"/>
        <v>46205</v>
      </c>
    </row>
    <row r="19" spans="1:11" ht="26.25" customHeight="1" x14ac:dyDescent="0.3">
      <c r="A19" s="80" t="s">
        <v>677</v>
      </c>
      <c r="B19" s="64">
        <f t="shared" si="3"/>
        <v>46187</v>
      </c>
      <c r="C19" s="65" t="s">
        <v>11</v>
      </c>
      <c r="D19" s="66">
        <f t="shared" si="0"/>
        <v>46200</v>
      </c>
      <c r="E19" s="67"/>
      <c r="F19" s="68" t="s">
        <v>24</v>
      </c>
      <c r="G19" s="67"/>
      <c r="H19" s="67"/>
      <c r="I19" s="69">
        <f>+D19+5</f>
        <v>46205</v>
      </c>
      <c r="J19" s="81" t="s">
        <v>132</v>
      </c>
      <c r="K19" s="69">
        <f t="shared" si="4"/>
        <v>46220</v>
      </c>
    </row>
    <row r="20" spans="1:11" ht="26.25" customHeight="1" x14ac:dyDescent="0.3">
      <c r="A20" s="22" t="s">
        <v>678</v>
      </c>
      <c r="B20" s="6">
        <f t="shared" si="3"/>
        <v>46201</v>
      </c>
      <c r="C20" s="23" t="s">
        <v>11</v>
      </c>
      <c r="D20" s="7">
        <f t="shared" si="0"/>
        <v>46214</v>
      </c>
      <c r="E20" s="24"/>
      <c r="F20" s="25">
        <v>37073</v>
      </c>
      <c r="G20" s="24"/>
      <c r="H20" s="24">
        <f>+F20+14</f>
        <v>37087</v>
      </c>
      <c r="I20" s="28">
        <f>+D20+6</f>
        <v>46220</v>
      </c>
      <c r="J20" s="42" t="s">
        <v>132</v>
      </c>
      <c r="K20" s="28">
        <f t="shared" si="4"/>
        <v>46234</v>
      </c>
    </row>
    <row r="21" spans="1:11" ht="26.25" customHeight="1" x14ac:dyDescent="0.3">
      <c r="A21" s="62" t="s">
        <v>679</v>
      </c>
      <c r="B21" s="30">
        <f t="shared" si="3"/>
        <v>46215</v>
      </c>
      <c r="C21" s="31" t="s">
        <v>11</v>
      </c>
      <c r="D21" s="32">
        <f>+B21+13</f>
        <v>46228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2"/>
        <v>46234</v>
      </c>
      <c r="J21" s="41" t="s">
        <v>132</v>
      </c>
      <c r="K21" s="36">
        <f t="shared" si="4"/>
        <v>46248</v>
      </c>
    </row>
    <row r="22" spans="1:11" ht="26.25" customHeight="1" x14ac:dyDescent="0.3">
      <c r="A22" s="61" t="s">
        <v>680</v>
      </c>
      <c r="B22" s="6">
        <f t="shared" si="3"/>
        <v>46229</v>
      </c>
      <c r="C22" s="23" t="s">
        <v>11</v>
      </c>
      <c r="D22" s="7">
        <f t="shared" si="0"/>
        <v>46242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2"/>
        <v>46248</v>
      </c>
      <c r="J22" s="42" t="s">
        <v>132</v>
      </c>
      <c r="K22" s="28">
        <f t="shared" si="4"/>
        <v>46262</v>
      </c>
    </row>
    <row r="23" spans="1:11" ht="26.25" customHeight="1" x14ac:dyDescent="0.3">
      <c r="A23" s="62" t="s">
        <v>681</v>
      </c>
      <c r="B23" s="30">
        <f t="shared" si="3"/>
        <v>46243</v>
      </c>
      <c r="C23" s="31" t="s">
        <v>11</v>
      </c>
      <c r="D23" s="32">
        <f t="shared" si="0"/>
        <v>46256</v>
      </c>
      <c r="E23" s="33"/>
      <c r="F23" s="34">
        <f t="shared" si="5"/>
        <v>37119</v>
      </c>
      <c r="G23" s="33"/>
      <c r="H23" s="33">
        <v>37134</v>
      </c>
      <c r="I23" s="36">
        <f t="shared" si="2"/>
        <v>46262</v>
      </c>
      <c r="J23" s="41" t="s">
        <v>132</v>
      </c>
      <c r="K23" s="36">
        <f t="shared" si="4"/>
        <v>46276</v>
      </c>
    </row>
    <row r="24" spans="1:11" ht="26.25" customHeight="1" x14ac:dyDescent="0.3">
      <c r="A24" s="61" t="s">
        <v>682</v>
      </c>
      <c r="B24" s="6">
        <f t="shared" si="3"/>
        <v>46257</v>
      </c>
      <c r="C24" s="23" t="s">
        <v>11</v>
      </c>
      <c r="D24" s="7">
        <f t="shared" si="0"/>
        <v>46270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46276</v>
      </c>
      <c r="J24" s="42" t="s">
        <v>132</v>
      </c>
      <c r="K24" s="28">
        <f t="shared" si="4"/>
        <v>46290</v>
      </c>
    </row>
    <row r="25" spans="1:11" ht="26.25" customHeight="1" x14ac:dyDescent="0.3">
      <c r="A25" s="62" t="s">
        <v>683</v>
      </c>
      <c r="B25" s="30">
        <f t="shared" si="3"/>
        <v>46271</v>
      </c>
      <c r="C25" s="31" t="s">
        <v>11</v>
      </c>
      <c r="D25" s="32">
        <f t="shared" si="0"/>
        <v>46284</v>
      </c>
      <c r="E25" s="33"/>
      <c r="F25" s="34">
        <f t="shared" si="5"/>
        <v>37150</v>
      </c>
      <c r="G25" s="33"/>
      <c r="H25" s="33">
        <v>37164</v>
      </c>
      <c r="I25" s="36">
        <f>+D25+6</f>
        <v>46290</v>
      </c>
      <c r="J25" s="41"/>
      <c r="K25" s="36">
        <f t="shared" si="4"/>
        <v>46304</v>
      </c>
    </row>
    <row r="26" spans="1:11" ht="26.25" customHeight="1" x14ac:dyDescent="0.3">
      <c r="A26" s="61" t="s">
        <v>684</v>
      </c>
      <c r="B26" s="6">
        <f t="shared" si="3"/>
        <v>46285</v>
      </c>
      <c r="C26" s="23" t="s">
        <v>11</v>
      </c>
      <c r="D26" s="7">
        <f t="shared" si="0"/>
        <v>46298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2"/>
        <v>46304</v>
      </c>
      <c r="J26" s="42"/>
      <c r="K26" s="28">
        <f t="shared" si="4"/>
        <v>46318</v>
      </c>
    </row>
    <row r="27" spans="1:11" ht="26.25" customHeight="1" x14ac:dyDescent="0.3">
      <c r="A27" s="62" t="s">
        <v>685</v>
      </c>
      <c r="B27" s="30">
        <f t="shared" si="3"/>
        <v>46299</v>
      </c>
      <c r="C27" s="31" t="s">
        <v>11</v>
      </c>
      <c r="D27" s="32">
        <f t="shared" si="0"/>
        <v>46312</v>
      </c>
      <c r="E27" s="33"/>
      <c r="F27" s="34">
        <f t="shared" si="5"/>
        <v>37180</v>
      </c>
      <c r="G27" s="33"/>
      <c r="H27" s="33">
        <v>37195</v>
      </c>
      <c r="I27" s="36">
        <f t="shared" si="2"/>
        <v>46318</v>
      </c>
      <c r="J27" s="41"/>
      <c r="K27" s="36">
        <f t="shared" si="4"/>
        <v>46332</v>
      </c>
    </row>
    <row r="28" spans="1:11" ht="26.25" customHeight="1" x14ac:dyDescent="0.3">
      <c r="A28" s="61" t="s">
        <v>686</v>
      </c>
      <c r="B28" s="6">
        <f t="shared" si="3"/>
        <v>46313</v>
      </c>
      <c r="C28" s="23" t="s">
        <v>11</v>
      </c>
      <c r="D28" s="7">
        <f t="shared" si="0"/>
        <v>46326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2"/>
        <v>46332</v>
      </c>
      <c r="J28" s="42"/>
      <c r="K28" s="28">
        <f t="shared" si="4"/>
        <v>46346</v>
      </c>
    </row>
    <row r="29" spans="1:11" ht="26.25" customHeight="1" x14ac:dyDescent="0.3">
      <c r="A29" s="62" t="s">
        <v>687</v>
      </c>
      <c r="B29" s="30">
        <f t="shared" si="3"/>
        <v>46327</v>
      </c>
      <c r="C29" s="31" t="s">
        <v>11</v>
      </c>
      <c r="D29" s="32">
        <f t="shared" si="0"/>
        <v>46340</v>
      </c>
      <c r="E29" s="33"/>
      <c r="F29" s="34">
        <f t="shared" si="5"/>
        <v>37211</v>
      </c>
      <c r="G29" s="33"/>
      <c r="H29" s="33">
        <v>37225</v>
      </c>
      <c r="I29" s="36">
        <f t="shared" si="2"/>
        <v>46346</v>
      </c>
      <c r="J29" s="41"/>
      <c r="K29" s="36">
        <f t="shared" si="4"/>
        <v>46360</v>
      </c>
    </row>
    <row r="30" spans="1:11" ht="26.25" customHeight="1" x14ac:dyDescent="0.3">
      <c r="A30" s="61" t="s">
        <v>688</v>
      </c>
      <c r="B30" s="6">
        <f t="shared" si="3"/>
        <v>46341</v>
      </c>
      <c r="C30" s="23" t="s">
        <v>11</v>
      </c>
      <c r="D30" s="7">
        <f t="shared" si="0"/>
        <v>46354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2"/>
        <v>46360</v>
      </c>
      <c r="J30" s="42"/>
      <c r="K30" s="28">
        <f t="shared" si="4"/>
        <v>46374</v>
      </c>
    </row>
    <row r="31" spans="1:11" ht="26.25" customHeight="1" x14ac:dyDescent="0.3">
      <c r="A31" s="62" t="s">
        <v>689</v>
      </c>
      <c r="B31" s="30">
        <f t="shared" si="3"/>
        <v>46355</v>
      </c>
      <c r="C31" s="31" t="s">
        <v>11</v>
      </c>
      <c r="D31" s="32">
        <f t="shared" si="0"/>
        <v>46368</v>
      </c>
      <c r="E31" s="33"/>
      <c r="F31" s="34">
        <f t="shared" si="5"/>
        <v>37241</v>
      </c>
      <c r="G31" s="33"/>
      <c r="H31" s="33">
        <v>37256</v>
      </c>
      <c r="I31" s="36">
        <f>+D31+6</f>
        <v>46374</v>
      </c>
      <c r="J31" s="41"/>
      <c r="K31" s="36">
        <f t="shared" si="4"/>
        <v>46388</v>
      </c>
    </row>
    <row r="32" spans="1:11" ht="26.25" customHeight="1" x14ac:dyDescent="0.3">
      <c r="A32" s="61" t="s">
        <v>690</v>
      </c>
      <c r="B32" s="6">
        <f t="shared" si="3"/>
        <v>46369</v>
      </c>
      <c r="C32" s="23" t="s">
        <v>11</v>
      </c>
      <c r="D32" s="7">
        <f t="shared" si="0"/>
        <v>46382</v>
      </c>
      <c r="E32" s="24"/>
      <c r="F32" s="25" t="s">
        <v>24</v>
      </c>
      <c r="G32" s="24"/>
      <c r="H32" s="24"/>
      <c r="I32" s="28">
        <f t="shared" si="2"/>
        <v>46388</v>
      </c>
      <c r="J32" s="42"/>
      <c r="K32" s="28">
        <f>+I32+14</f>
        <v>46402</v>
      </c>
    </row>
    <row r="33" spans="1:11" ht="26.25" customHeight="1" x14ac:dyDescent="0.3">
      <c r="A33" s="62" t="s">
        <v>691</v>
      </c>
      <c r="B33" s="30">
        <f t="shared" si="3"/>
        <v>46383</v>
      </c>
      <c r="C33" s="31" t="s">
        <v>11</v>
      </c>
      <c r="D33" s="32">
        <f t="shared" si="0"/>
        <v>46396</v>
      </c>
      <c r="E33" s="33"/>
      <c r="F33" s="34" t="s">
        <v>24</v>
      </c>
      <c r="G33" s="33"/>
      <c r="H33" s="33"/>
      <c r="I33" s="36">
        <f>+D33+6</f>
        <v>46402</v>
      </c>
      <c r="J33" s="41"/>
      <c r="K33" s="36">
        <f>+I33+14</f>
        <v>46416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45832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20A7-D00D-466A-AE59-32849E1257AC}">
  <dimension ref="A1:K38"/>
  <sheetViews>
    <sheetView tabSelected="1" workbookViewId="0"/>
  </sheetViews>
  <sheetFormatPr defaultColWidth="9.33203125" defaultRowHeight="17.399999999999999" x14ac:dyDescent="0.3"/>
  <cols>
    <col min="1" max="1" width="13.44140625" style="4" bestFit="1" customWidth="1"/>
    <col min="2" max="2" width="11.8867187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33.33203125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636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637</v>
      </c>
      <c r="B7" s="30">
        <v>45655</v>
      </c>
      <c r="C7" s="31" t="s">
        <v>11</v>
      </c>
      <c r="D7" s="32">
        <f>+B7+13</f>
        <v>45668</v>
      </c>
      <c r="E7" s="33"/>
      <c r="F7" s="34" t="s">
        <v>24</v>
      </c>
      <c r="G7" s="35"/>
      <c r="H7" s="33"/>
      <c r="I7" s="36">
        <f>+D7+6</f>
        <v>45674</v>
      </c>
      <c r="J7" s="41"/>
      <c r="K7" s="36">
        <f>+I8</f>
        <v>45688</v>
      </c>
    </row>
    <row r="8" spans="1:11" ht="26.25" customHeight="1" x14ac:dyDescent="0.3">
      <c r="A8" s="26" t="s">
        <v>638</v>
      </c>
      <c r="B8" s="6">
        <f>+D7+1</f>
        <v>45669</v>
      </c>
      <c r="C8" s="23" t="s">
        <v>11</v>
      </c>
      <c r="D8" s="7">
        <f t="shared" ref="D8:D33" si="0">+B8+13</f>
        <v>45682</v>
      </c>
      <c r="E8" s="24"/>
      <c r="F8" s="25">
        <f t="shared" ref="F8:F18" si="1">+H7+1</f>
        <v>1</v>
      </c>
      <c r="G8" s="24"/>
      <c r="H8" s="24">
        <v>36922</v>
      </c>
      <c r="I8" s="28">
        <f t="shared" ref="I8:I32" si="2">+D8+6</f>
        <v>45688</v>
      </c>
      <c r="J8" s="42"/>
      <c r="K8" s="28">
        <f>+I9</f>
        <v>45702</v>
      </c>
    </row>
    <row r="9" spans="1:11" ht="26.25" customHeight="1" x14ac:dyDescent="0.3">
      <c r="A9" s="29" t="s">
        <v>639</v>
      </c>
      <c r="B9" s="30">
        <f t="shared" ref="B9:B33" si="3">+D8+1</f>
        <v>45683</v>
      </c>
      <c r="C9" s="31" t="s">
        <v>11</v>
      </c>
      <c r="D9" s="32">
        <f t="shared" si="0"/>
        <v>45696</v>
      </c>
      <c r="E9" s="33"/>
      <c r="F9" s="34">
        <f t="shared" si="1"/>
        <v>36923</v>
      </c>
      <c r="G9" s="33"/>
      <c r="H9" s="33">
        <f>+F9+14</f>
        <v>36937</v>
      </c>
      <c r="I9" s="36">
        <f t="shared" si="2"/>
        <v>45702</v>
      </c>
      <c r="J9" s="41"/>
      <c r="K9" s="36">
        <f t="shared" ref="K9:K31" si="4">+I10</f>
        <v>45716</v>
      </c>
    </row>
    <row r="10" spans="1:11" ht="26.25" customHeight="1" x14ac:dyDescent="0.3">
      <c r="A10" s="22" t="s">
        <v>640</v>
      </c>
      <c r="B10" s="6">
        <f t="shared" si="3"/>
        <v>45697</v>
      </c>
      <c r="C10" s="23" t="s">
        <v>11</v>
      </c>
      <c r="D10" s="7">
        <f t="shared" si="0"/>
        <v>45710</v>
      </c>
      <c r="E10" s="24"/>
      <c r="F10" s="25">
        <f t="shared" si="1"/>
        <v>36938</v>
      </c>
      <c r="G10" s="24"/>
      <c r="H10" s="24">
        <v>36950</v>
      </c>
      <c r="I10" s="28">
        <f t="shared" si="2"/>
        <v>45716</v>
      </c>
      <c r="J10" s="42"/>
      <c r="K10" s="28">
        <f t="shared" si="4"/>
        <v>45730</v>
      </c>
    </row>
    <row r="11" spans="1:11" ht="26.25" customHeight="1" x14ac:dyDescent="0.3">
      <c r="A11" s="29" t="s">
        <v>641</v>
      </c>
      <c r="B11" s="30">
        <f t="shared" si="3"/>
        <v>45711</v>
      </c>
      <c r="C11" s="31" t="s">
        <v>11</v>
      </c>
      <c r="D11" s="32">
        <f t="shared" si="0"/>
        <v>45724</v>
      </c>
      <c r="E11" s="33"/>
      <c r="F11" s="34">
        <f t="shared" si="1"/>
        <v>36951</v>
      </c>
      <c r="G11" s="33"/>
      <c r="H11" s="33">
        <f>+F11+14</f>
        <v>36965</v>
      </c>
      <c r="I11" s="36">
        <f t="shared" si="2"/>
        <v>45730</v>
      </c>
      <c r="J11" s="41"/>
      <c r="K11" s="36">
        <f t="shared" si="4"/>
        <v>45744</v>
      </c>
    </row>
    <row r="12" spans="1:11" ht="26.25" customHeight="1" x14ac:dyDescent="0.3">
      <c r="A12" s="22" t="s">
        <v>642</v>
      </c>
      <c r="B12" s="6">
        <f t="shared" si="3"/>
        <v>45725</v>
      </c>
      <c r="C12" s="23" t="s">
        <v>11</v>
      </c>
      <c r="D12" s="7">
        <f t="shared" si="0"/>
        <v>45738</v>
      </c>
      <c r="E12" s="24"/>
      <c r="F12" s="25">
        <f t="shared" si="1"/>
        <v>36966</v>
      </c>
      <c r="G12" s="24"/>
      <c r="H12" s="24">
        <v>36981</v>
      </c>
      <c r="I12" s="28">
        <f t="shared" si="2"/>
        <v>45744</v>
      </c>
      <c r="J12" s="42"/>
      <c r="K12" s="28">
        <f t="shared" si="4"/>
        <v>45758</v>
      </c>
    </row>
    <row r="13" spans="1:11" ht="26.25" customHeight="1" x14ac:dyDescent="0.3">
      <c r="A13" s="29" t="s">
        <v>643</v>
      </c>
      <c r="B13" s="30">
        <f t="shared" si="3"/>
        <v>45739</v>
      </c>
      <c r="C13" s="31" t="s">
        <v>11</v>
      </c>
      <c r="D13" s="32">
        <f t="shared" si="0"/>
        <v>45752</v>
      </c>
      <c r="E13" s="33"/>
      <c r="F13" s="34">
        <f t="shared" si="1"/>
        <v>36982</v>
      </c>
      <c r="G13" s="33"/>
      <c r="H13" s="33">
        <f>+F13+14</f>
        <v>36996</v>
      </c>
      <c r="I13" s="36">
        <f t="shared" si="2"/>
        <v>45758</v>
      </c>
      <c r="J13" s="41"/>
      <c r="K13" s="36">
        <f t="shared" si="4"/>
        <v>45772</v>
      </c>
    </row>
    <row r="14" spans="1:11" ht="26.25" customHeight="1" x14ac:dyDescent="0.3">
      <c r="A14" s="22" t="s">
        <v>644</v>
      </c>
      <c r="B14" s="6">
        <f t="shared" si="3"/>
        <v>45753</v>
      </c>
      <c r="C14" s="23" t="s">
        <v>11</v>
      </c>
      <c r="D14" s="7">
        <f t="shared" si="0"/>
        <v>45766</v>
      </c>
      <c r="E14" s="24"/>
      <c r="F14" s="25">
        <f t="shared" si="1"/>
        <v>36997</v>
      </c>
      <c r="G14" s="24"/>
      <c r="H14" s="24">
        <v>37011</v>
      </c>
      <c r="I14" s="28">
        <f t="shared" si="2"/>
        <v>45772</v>
      </c>
      <c r="J14" s="42"/>
      <c r="K14" s="28">
        <f t="shared" si="4"/>
        <v>45786</v>
      </c>
    </row>
    <row r="15" spans="1:11" ht="26.25" customHeight="1" x14ac:dyDescent="0.3">
      <c r="A15" s="29" t="s">
        <v>645</v>
      </c>
      <c r="B15" s="30">
        <f t="shared" si="3"/>
        <v>45767</v>
      </c>
      <c r="C15" s="31" t="s">
        <v>11</v>
      </c>
      <c r="D15" s="32">
        <f t="shared" si="0"/>
        <v>45780</v>
      </c>
      <c r="E15" s="33"/>
      <c r="F15" s="34">
        <f t="shared" si="1"/>
        <v>37012</v>
      </c>
      <c r="G15" s="33"/>
      <c r="H15" s="33">
        <f>+F15+14</f>
        <v>37026</v>
      </c>
      <c r="I15" s="36">
        <f t="shared" si="2"/>
        <v>45786</v>
      </c>
      <c r="J15" s="41"/>
      <c r="K15" s="36">
        <f t="shared" si="4"/>
        <v>45800</v>
      </c>
    </row>
    <row r="16" spans="1:11" ht="26.25" customHeight="1" x14ac:dyDescent="0.3">
      <c r="A16" s="22" t="s">
        <v>646</v>
      </c>
      <c r="B16" s="6">
        <f t="shared" si="3"/>
        <v>45781</v>
      </c>
      <c r="C16" s="23" t="s">
        <v>11</v>
      </c>
      <c r="D16" s="7">
        <f t="shared" si="0"/>
        <v>45794</v>
      </c>
      <c r="E16" s="24"/>
      <c r="F16" s="25">
        <f t="shared" si="1"/>
        <v>37027</v>
      </c>
      <c r="G16" s="24"/>
      <c r="H16" s="24">
        <v>37042</v>
      </c>
      <c r="I16" s="28">
        <f t="shared" si="2"/>
        <v>45800</v>
      </c>
      <c r="K16" s="28">
        <f t="shared" si="4"/>
        <v>45814</v>
      </c>
    </row>
    <row r="17" spans="1:11" ht="26.25" customHeight="1" x14ac:dyDescent="0.3">
      <c r="A17" s="29" t="s">
        <v>647</v>
      </c>
      <c r="B17" s="30">
        <f t="shared" si="3"/>
        <v>45795</v>
      </c>
      <c r="C17" s="31" t="s">
        <v>11</v>
      </c>
      <c r="D17" s="32">
        <f t="shared" si="0"/>
        <v>45808</v>
      </c>
      <c r="E17" s="33"/>
      <c r="F17" s="34">
        <f t="shared" si="1"/>
        <v>37043</v>
      </c>
      <c r="G17" s="33"/>
      <c r="H17" s="33">
        <f>+F17+14</f>
        <v>37057</v>
      </c>
      <c r="I17" s="36">
        <f>+D17+6</f>
        <v>45814</v>
      </c>
      <c r="J17" s="41" t="s">
        <v>162</v>
      </c>
      <c r="K17" s="36">
        <f t="shared" si="4"/>
        <v>45828</v>
      </c>
    </row>
    <row r="18" spans="1:11" ht="26.25" customHeight="1" x14ac:dyDescent="0.3">
      <c r="A18" s="22" t="s">
        <v>648</v>
      </c>
      <c r="B18" s="6">
        <f t="shared" si="3"/>
        <v>45809</v>
      </c>
      <c r="C18" s="23" t="s">
        <v>11</v>
      </c>
      <c r="D18" s="7">
        <f t="shared" si="0"/>
        <v>45822</v>
      </c>
      <c r="E18" s="24"/>
      <c r="F18" s="25">
        <f t="shared" si="1"/>
        <v>37058</v>
      </c>
      <c r="G18" s="24"/>
      <c r="H18" s="24">
        <v>37072</v>
      </c>
      <c r="I18" s="28">
        <f>+D18+6</f>
        <v>45828</v>
      </c>
      <c r="J18" s="38" t="s">
        <v>132</v>
      </c>
      <c r="K18" s="28">
        <f t="shared" si="4"/>
        <v>45841</v>
      </c>
    </row>
    <row r="19" spans="1:11" ht="26.25" customHeight="1" x14ac:dyDescent="0.3">
      <c r="A19" s="80" t="s">
        <v>649</v>
      </c>
      <c r="B19" s="64">
        <f t="shared" si="3"/>
        <v>45823</v>
      </c>
      <c r="C19" s="65" t="s">
        <v>11</v>
      </c>
      <c r="D19" s="66">
        <f t="shared" si="0"/>
        <v>45836</v>
      </c>
      <c r="E19" s="67"/>
      <c r="F19" s="68" t="s">
        <v>24</v>
      </c>
      <c r="G19" s="67"/>
      <c r="H19" s="67"/>
      <c r="I19" s="69">
        <f>+D19+5</f>
        <v>45841</v>
      </c>
      <c r="J19" s="81" t="s">
        <v>132</v>
      </c>
      <c r="K19" s="69">
        <f t="shared" si="4"/>
        <v>45856</v>
      </c>
    </row>
    <row r="20" spans="1:11" ht="26.25" customHeight="1" x14ac:dyDescent="0.3">
      <c r="A20" s="22" t="s">
        <v>650</v>
      </c>
      <c r="B20" s="6">
        <f t="shared" si="3"/>
        <v>45837</v>
      </c>
      <c r="C20" s="23" t="s">
        <v>11</v>
      </c>
      <c r="D20" s="7">
        <f t="shared" si="0"/>
        <v>45850</v>
      </c>
      <c r="E20" s="24"/>
      <c r="F20" s="25">
        <v>37073</v>
      </c>
      <c r="G20" s="24"/>
      <c r="H20" s="24">
        <f>+F20+14</f>
        <v>37087</v>
      </c>
      <c r="I20" s="28">
        <f>+D20+6</f>
        <v>45856</v>
      </c>
      <c r="J20" s="42" t="s">
        <v>132</v>
      </c>
      <c r="K20" s="28">
        <f t="shared" si="4"/>
        <v>45870</v>
      </c>
    </row>
    <row r="21" spans="1:11" ht="26.25" customHeight="1" x14ac:dyDescent="0.3">
      <c r="A21" s="62" t="s">
        <v>651</v>
      </c>
      <c r="B21" s="30">
        <f t="shared" si="3"/>
        <v>45851</v>
      </c>
      <c r="C21" s="31" t="s">
        <v>11</v>
      </c>
      <c r="D21" s="32">
        <f>+B21+13</f>
        <v>45864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2"/>
        <v>45870</v>
      </c>
      <c r="J21" s="41" t="s">
        <v>132</v>
      </c>
      <c r="K21" s="36">
        <f t="shared" si="4"/>
        <v>45884</v>
      </c>
    </row>
    <row r="22" spans="1:11" ht="26.25" customHeight="1" x14ac:dyDescent="0.3">
      <c r="A22" s="61" t="s">
        <v>652</v>
      </c>
      <c r="B22" s="6">
        <f t="shared" si="3"/>
        <v>45865</v>
      </c>
      <c r="C22" s="23" t="s">
        <v>11</v>
      </c>
      <c r="D22" s="7">
        <f t="shared" si="0"/>
        <v>45878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2"/>
        <v>45884</v>
      </c>
      <c r="J22" s="42" t="s">
        <v>132</v>
      </c>
      <c r="K22" s="28">
        <f t="shared" si="4"/>
        <v>45898</v>
      </c>
    </row>
    <row r="23" spans="1:11" ht="26.25" customHeight="1" x14ac:dyDescent="0.3">
      <c r="A23" s="62" t="s">
        <v>653</v>
      </c>
      <c r="B23" s="30">
        <f t="shared" si="3"/>
        <v>45879</v>
      </c>
      <c r="C23" s="31" t="s">
        <v>11</v>
      </c>
      <c r="D23" s="32">
        <f t="shared" si="0"/>
        <v>45892</v>
      </c>
      <c r="E23" s="33"/>
      <c r="F23" s="34">
        <f t="shared" si="5"/>
        <v>37119</v>
      </c>
      <c r="G23" s="33"/>
      <c r="H23" s="33">
        <v>37134</v>
      </c>
      <c r="I23" s="36">
        <f t="shared" si="2"/>
        <v>45898</v>
      </c>
      <c r="J23" s="41" t="s">
        <v>132</v>
      </c>
      <c r="K23" s="36">
        <f t="shared" si="4"/>
        <v>45912</v>
      </c>
    </row>
    <row r="24" spans="1:11" ht="26.25" customHeight="1" x14ac:dyDescent="0.3">
      <c r="A24" s="61" t="s">
        <v>654</v>
      </c>
      <c r="B24" s="6">
        <f t="shared" si="3"/>
        <v>45893</v>
      </c>
      <c r="C24" s="23" t="s">
        <v>11</v>
      </c>
      <c r="D24" s="7">
        <f t="shared" si="0"/>
        <v>45906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45912</v>
      </c>
      <c r="J24" s="42"/>
      <c r="K24" s="28">
        <f t="shared" si="4"/>
        <v>45926</v>
      </c>
    </row>
    <row r="25" spans="1:11" ht="26.25" customHeight="1" x14ac:dyDescent="0.3">
      <c r="A25" s="62" t="s">
        <v>655</v>
      </c>
      <c r="B25" s="30">
        <f t="shared" si="3"/>
        <v>45907</v>
      </c>
      <c r="C25" s="31" t="s">
        <v>11</v>
      </c>
      <c r="D25" s="32">
        <f t="shared" si="0"/>
        <v>45920</v>
      </c>
      <c r="E25" s="33"/>
      <c r="F25" s="34">
        <f t="shared" si="5"/>
        <v>37150</v>
      </c>
      <c r="G25" s="33"/>
      <c r="H25" s="33">
        <v>37164</v>
      </c>
      <c r="I25" s="36">
        <f>+D25+6</f>
        <v>45926</v>
      </c>
      <c r="J25" s="41"/>
      <c r="K25" s="36">
        <f t="shared" si="4"/>
        <v>45940</v>
      </c>
    </row>
    <row r="26" spans="1:11" ht="26.25" customHeight="1" x14ac:dyDescent="0.3">
      <c r="A26" s="61" t="s">
        <v>656</v>
      </c>
      <c r="B26" s="6">
        <f t="shared" si="3"/>
        <v>45921</v>
      </c>
      <c r="C26" s="23" t="s">
        <v>11</v>
      </c>
      <c r="D26" s="7">
        <f t="shared" si="0"/>
        <v>45934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2"/>
        <v>45940</v>
      </c>
      <c r="J26" s="42"/>
      <c r="K26" s="28">
        <f t="shared" si="4"/>
        <v>45954</v>
      </c>
    </row>
    <row r="27" spans="1:11" ht="26.25" customHeight="1" x14ac:dyDescent="0.3">
      <c r="A27" s="62" t="s">
        <v>657</v>
      </c>
      <c r="B27" s="30">
        <f t="shared" si="3"/>
        <v>45935</v>
      </c>
      <c r="C27" s="31" t="s">
        <v>11</v>
      </c>
      <c r="D27" s="32">
        <f t="shared" si="0"/>
        <v>45948</v>
      </c>
      <c r="E27" s="33"/>
      <c r="F27" s="34">
        <f t="shared" si="5"/>
        <v>37180</v>
      </c>
      <c r="G27" s="33"/>
      <c r="H27" s="33">
        <v>37195</v>
      </c>
      <c r="I27" s="36">
        <f t="shared" si="2"/>
        <v>45954</v>
      </c>
      <c r="J27" s="41"/>
      <c r="K27" s="36">
        <f t="shared" si="4"/>
        <v>45968</v>
      </c>
    </row>
    <row r="28" spans="1:11" ht="26.25" customHeight="1" x14ac:dyDescent="0.3">
      <c r="A28" s="61" t="s">
        <v>658</v>
      </c>
      <c r="B28" s="6">
        <f t="shared" si="3"/>
        <v>45949</v>
      </c>
      <c r="C28" s="23" t="s">
        <v>11</v>
      </c>
      <c r="D28" s="7">
        <f t="shared" si="0"/>
        <v>45962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2"/>
        <v>45968</v>
      </c>
      <c r="J28" s="42"/>
      <c r="K28" s="28">
        <f t="shared" si="4"/>
        <v>45982</v>
      </c>
    </row>
    <row r="29" spans="1:11" ht="26.25" customHeight="1" x14ac:dyDescent="0.3">
      <c r="A29" s="62" t="s">
        <v>659</v>
      </c>
      <c r="B29" s="30">
        <f t="shared" si="3"/>
        <v>45963</v>
      </c>
      <c r="C29" s="31" t="s">
        <v>11</v>
      </c>
      <c r="D29" s="32">
        <f t="shared" si="0"/>
        <v>45976</v>
      </c>
      <c r="E29" s="33"/>
      <c r="F29" s="34">
        <f t="shared" si="5"/>
        <v>37211</v>
      </c>
      <c r="G29" s="33"/>
      <c r="H29" s="33">
        <v>37225</v>
      </c>
      <c r="I29" s="36">
        <f t="shared" si="2"/>
        <v>45982</v>
      </c>
      <c r="J29" s="41"/>
      <c r="K29" s="36">
        <f t="shared" si="4"/>
        <v>45996</v>
      </c>
    </row>
    <row r="30" spans="1:11" ht="26.25" customHeight="1" x14ac:dyDescent="0.3">
      <c r="A30" s="61" t="s">
        <v>660</v>
      </c>
      <c r="B30" s="6">
        <f t="shared" si="3"/>
        <v>45977</v>
      </c>
      <c r="C30" s="23" t="s">
        <v>11</v>
      </c>
      <c r="D30" s="7">
        <f t="shared" si="0"/>
        <v>45990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2"/>
        <v>45996</v>
      </c>
      <c r="J30" s="42"/>
      <c r="K30" s="28">
        <f t="shared" si="4"/>
        <v>46010</v>
      </c>
    </row>
    <row r="31" spans="1:11" ht="26.25" customHeight="1" x14ac:dyDescent="0.3">
      <c r="A31" s="62" t="s">
        <v>661</v>
      </c>
      <c r="B31" s="30">
        <f t="shared" si="3"/>
        <v>45991</v>
      </c>
      <c r="C31" s="31" t="s">
        <v>11</v>
      </c>
      <c r="D31" s="32">
        <f t="shared" si="0"/>
        <v>46004</v>
      </c>
      <c r="E31" s="33"/>
      <c r="F31" s="34">
        <f t="shared" si="5"/>
        <v>37241</v>
      </c>
      <c r="G31" s="33"/>
      <c r="H31" s="33">
        <v>37256</v>
      </c>
      <c r="I31" s="36">
        <f>+D31+6</f>
        <v>46010</v>
      </c>
      <c r="J31" s="41"/>
      <c r="K31" s="36">
        <f t="shared" si="4"/>
        <v>46024</v>
      </c>
    </row>
    <row r="32" spans="1:11" ht="26.25" customHeight="1" x14ac:dyDescent="0.3">
      <c r="A32" s="61" t="s">
        <v>662</v>
      </c>
      <c r="B32" s="6">
        <f t="shared" si="3"/>
        <v>46005</v>
      </c>
      <c r="C32" s="23" t="s">
        <v>11</v>
      </c>
      <c r="D32" s="7">
        <f t="shared" si="0"/>
        <v>46018</v>
      </c>
      <c r="E32" s="24"/>
      <c r="F32" s="25" t="s">
        <v>24</v>
      </c>
      <c r="G32" s="24"/>
      <c r="H32" s="24"/>
      <c r="I32" s="28">
        <f t="shared" si="2"/>
        <v>46024</v>
      </c>
      <c r="J32" s="42"/>
      <c r="K32" s="28">
        <f>+I32+14</f>
        <v>46038</v>
      </c>
    </row>
    <row r="33" spans="1:11" ht="26.25" customHeight="1" x14ac:dyDescent="0.3">
      <c r="A33" s="62" t="s">
        <v>663</v>
      </c>
      <c r="B33" s="30">
        <f t="shared" si="3"/>
        <v>46019</v>
      </c>
      <c r="C33" s="31" t="s">
        <v>11</v>
      </c>
      <c r="D33" s="32">
        <f t="shared" si="0"/>
        <v>46032</v>
      </c>
      <c r="E33" s="33"/>
      <c r="F33" s="34" t="s">
        <v>24</v>
      </c>
      <c r="G33" s="33"/>
      <c r="H33" s="33"/>
      <c r="I33" s="36">
        <f>+D33+6</f>
        <v>46038</v>
      </c>
      <c r="J33" s="41"/>
      <c r="K33" s="36">
        <f>+I33+14</f>
        <v>46052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45832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B329F-BA50-4982-8720-2F828A9788AE}">
  <dimension ref="A1:K38"/>
  <sheetViews>
    <sheetView zoomScale="80" zoomScaleNormal="80" workbookViewId="0">
      <selection activeCell="J24" sqref="J24"/>
    </sheetView>
  </sheetViews>
  <sheetFormatPr defaultColWidth="9.33203125" defaultRowHeight="17.399999999999999" x14ac:dyDescent="0.3"/>
  <cols>
    <col min="1" max="1" width="13.44140625" style="4" bestFit="1" customWidth="1"/>
    <col min="2" max="2" width="11.8867187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33.88671875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608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609</v>
      </c>
      <c r="B7" s="30">
        <v>45277</v>
      </c>
      <c r="C7" s="31" t="s">
        <v>11</v>
      </c>
      <c r="D7" s="32">
        <f>+B7+13</f>
        <v>45290</v>
      </c>
      <c r="E7" s="33"/>
      <c r="F7" s="34" t="s">
        <v>24</v>
      </c>
      <c r="G7" s="35"/>
      <c r="H7" s="33"/>
      <c r="I7" s="36">
        <f>+D7+6</f>
        <v>45296</v>
      </c>
      <c r="J7" s="41"/>
      <c r="K7" s="36">
        <f>+I8</f>
        <v>45310</v>
      </c>
    </row>
    <row r="8" spans="1:11" ht="26.25" customHeight="1" x14ac:dyDescent="0.3">
      <c r="A8" s="26" t="s">
        <v>610</v>
      </c>
      <c r="B8" s="6">
        <f>+D7+1</f>
        <v>45291</v>
      </c>
      <c r="C8" s="23" t="s">
        <v>11</v>
      </c>
      <c r="D8" s="7">
        <f t="shared" ref="D8:D33" si="0">+B8+13</f>
        <v>45304</v>
      </c>
      <c r="E8" s="24"/>
      <c r="F8" s="25">
        <f t="shared" ref="F8:F18" si="1">+H7+1</f>
        <v>1</v>
      </c>
      <c r="G8" s="24"/>
      <c r="H8" s="24">
        <v>36922</v>
      </c>
      <c r="I8" s="28">
        <f t="shared" ref="I8:I32" si="2">+D8+6</f>
        <v>45310</v>
      </c>
      <c r="J8" s="42" t="s">
        <v>162</v>
      </c>
      <c r="K8" s="28">
        <f>+I9</f>
        <v>45324</v>
      </c>
    </row>
    <row r="9" spans="1:11" ht="26.25" customHeight="1" x14ac:dyDescent="0.3">
      <c r="A9" s="29" t="s">
        <v>611</v>
      </c>
      <c r="B9" s="30">
        <f t="shared" ref="B9:B33" si="3">+D8+1</f>
        <v>45305</v>
      </c>
      <c r="C9" s="31" t="s">
        <v>11</v>
      </c>
      <c r="D9" s="32">
        <f t="shared" si="0"/>
        <v>45318</v>
      </c>
      <c r="E9" s="33"/>
      <c r="F9" s="34">
        <f t="shared" si="1"/>
        <v>36923</v>
      </c>
      <c r="G9" s="33"/>
      <c r="H9" s="33">
        <f>+F9+14</f>
        <v>36937</v>
      </c>
      <c r="I9" s="36">
        <f t="shared" si="2"/>
        <v>45324</v>
      </c>
      <c r="J9" s="41"/>
      <c r="K9" s="36">
        <f t="shared" ref="K9:K31" si="4">+I10</f>
        <v>45338</v>
      </c>
    </row>
    <row r="10" spans="1:11" ht="26.25" customHeight="1" x14ac:dyDescent="0.3">
      <c r="A10" s="22" t="s">
        <v>612</v>
      </c>
      <c r="B10" s="6">
        <f t="shared" si="3"/>
        <v>45319</v>
      </c>
      <c r="C10" s="23" t="s">
        <v>11</v>
      </c>
      <c r="D10" s="7">
        <f t="shared" si="0"/>
        <v>45332</v>
      </c>
      <c r="E10" s="24"/>
      <c r="F10" s="25">
        <f t="shared" si="1"/>
        <v>36938</v>
      </c>
      <c r="G10" s="24"/>
      <c r="H10" s="24">
        <v>36950</v>
      </c>
      <c r="I10" s="28">
        <f t="shared" si="2"/>
        <v>45338</v>
      </c>
      <c r="J10" s="42"/>
      <c r="K10" s="28">
        <f t="shared" si="4"/>
        <v>45352</v>
      </c>
    </row>
    <row r="11" spans="1:11" ht="26.25" customHeight="1" x14ac:dyDescent="0.3">
      <c r="A11" s="29" t="s">
        <v>613</v>
      </c>
      <c r="B11" s="30">
        <f t="shared" si="3"/>
        <v>45333</v>
      </c>
      <c r="C11" s="31" t="s">
        <v>11</v>
      </c>
      <c r="D11" s="32">
        <f t="shared" si="0"/>
        <v>45346</v>
      </c>
      <c r="E11" s="33"/>
      <c r="F11" s="34">
        <f t="shared" si="1"/>
        <v>36951</v>
      </c>
      <c r="G11" s="33"/>
      <c r="H11" s="33">
        <f>+F11+14</f>
        <v>36965</v>
      </c>
      <c r="I11" s="36">
        <f t="shared" si="2"/>
        <v>45352</v>
      </c>
      <c r="J11" s="41"/>
      <c r="K11" s="36">
        <f t="shared" si="4"/>
        <v>45366</v>
      </c>
    </row>
    <row r="12" spans="1:11" ht="26.25" customHeight="1" x14ac:dyDescent="0.3">
      <c r="A12" s="22" t="s">
        <v>614</v>
      </c>
      <c r="B12" s="6">
        <f t="shared" si="3"/>
        <v>45347</v>
      </c>
      <c r="C12" s="23" t="s">
        <v>11</v>
      </c>
      <c r="D12" s="7">
        <f t="shared" si="0"/>
        <v>45360</v>
      </c>
      <c r="E12" s="24"/>
      <c r="F12" s="25">
        <f t="shared" si="1"/>
        <v>36966</v>
      </c>
      <c r="G12" s="24"/>
      <c r="H12" s="24">
        <v>36981</v>
      </c>
      <c r="I12" s="28">
        <f t="shared" si="2"/>
        <v>45366</v>
      </c>
      <c r="J12" s="42"/>
      <c r="K12" s="28">
        <f t="shared" si="4"/>
        <v>45380</v>
      </c>
    </row>
    <row r="13" spans="1:11" ht="26.25" customHeight="1" x14ac:dyDescent="0.3">
      <c r="A13" s="29" t="s">
        <v>615</v>
      </c>
      <c r="B13" s="30">
        <f t="shared" si="3"/>
        <v>45361</v>
      </c>
      <c r="C13" s="31" t="s">
        <v>11</v>
      </c>
      <c r="D13" s="32">
        <f t="shared" si="0"/>
        <v>45374</v>
      </c>
      <c r="E13" s="33"/>
      <c r="F13" s="34">
        <f t="shared" si="1"/>
        <v>36982</v>
      </c>
      <c r="G13" s="33"/>
      <c r="H13" s="33">
        <f>+F13+14</f>
        <v>36996</v>
      </c>
      <c r="I13" s="36">
        <f t="shared" si="2"/>
        <v>45380</v>
      </c>
      <c r="J13" s="41"/>
      <c r="K13" s="36">
        <f t="shared" si="4"/>
        <v>45394</v>
      </c>
    </row>
    <row r="14" spans="1:11" ht="26.25" customHeight="1" x14ac:dyDescent="0.3">
      <c r="A14" s="22" t="s">
        <v>616</v>
      </c>
      <c r="B14" s="6">
        <f t="shared" si="3"/>
        <v>45375</v>
      </c>
      <c r="C14" s="23" t="s">
        <v>11</v>
      </c>
      <c r="D14" s="7">
        <f t="shared" si="0"/>
        <v>45388</v>
      </c>
      <c r="E14" s="24"/>
      <c r="F14" s="25">
        <f t="shared" si="1"/>
        <v>36997</v>
      </c>
      <c r="G14" s="24"/>
      <c r="H14" s="24">
        <v>37011</v>
      </c>
      <c r="I14" s="28">
        <f t="shared" si="2"/>
        <v>45394</v>
      </c>
      <c r="J14" s="42"/>
      <c r="K14" s="28">
        <f t="shared" si="4"/>
        <v>45408</v>
      </c>
    </row>
    <row r="15" spans="1:11" ht="26.25" customHeight="1" x14ac:dyDescent="0.3">
      <c r="A15" s="29" t="s">
        <v>617</v>
      </c>
      <c r="B15" s="30">
        <f t="shared" si="3"/>
        <v>45389</v>
      </c>
      <c r="C15" s="31" t="s">
        <v>11</v>
      </c>
      <c r="D15" s="32">
        <f t="shared" si="0"/>
        <v>45402</v>
      </c>
      <c r="E15" s="33"/>
      <c r="F15" s="34">
        <f t="shared" si="1"/>
        <v>37012</v>
      </c>
      <c r="G15" s="33"/>
      <c r="H15" s="33">
        <f>+F15+14</f>
        <v>37026</v>
      </c>
      <c r="I15" s="36">
        <f t="shared" si="2"/>
        <v>45408</v>
      </c>
      <c r="J15" s="41"/>
      <c r="K15" s="36">
        <f t="shared" si="4"/>
        <v>45422</v>
      </c>
    </row>
    <row r="16" spans="1:11" ht="26.25" customHeight="1" x14ac:dyDescent="0.3">
      <c r="A16" s="22" t="s">
        <v>618</v>
      </c>
      <c r="B16" s="6">
        <f t="shared" si="3"/>
        <v>45403</v>
      </c>
      <c r="C16" s="23" t="s">
        <v>11</v>
      </c>
      <c r="D16" s="7">
        <f t="shared" si="0"/>
        <v>45416</v>
      </c>
      <c r="E16" s="24"/>
      <c r="F16" s="25">
        <f t="shared" si="1"/>
        <v>37027</v>
      </c>
      <c r="G16" s="24"/>
      <c r="H16" s="24">
        <v>37042</v>
      </c>
      <c r="I16" s="28">
        <f t="shared" si="2"/>
        <v>45422</v>
      </c>
      <c r="K16" s="28">
        <f t="shared" si="4"/>
        <v>45436</v>
      </c>
    </row>
    <row r="17" spans="1:11" ht="26.25" customHeight="1" x14ac:dyDescent="0.3">
      <c r="A17" s="29" t="s">
        <v>619</v>
      </c>
      <c r="B17" s="30">
        <f t="shared" si="3"/>
        <v>45417</v>
      </c>
      <c r="C17" s="31" t="s">
        <v>11</v>
      </c>
      <c r="D17" s="32">
        <f t="shared" si="0"/>
        <v>45430</v>
      </c>
      <c r="E17" s="33"/>
      <c r="F17" s="34">
        <f t="shared" si="1"/>
        <v>37043</v>
      </c>
      <c r="G17" s="33"/>
      <c r="H17" s="33">
        <f>+F17+14</f>
        <v>37057</v>
      </c>
      <c r="I17" s="36">
        <f>+D17+6</f>
        <v>45436</v>
      </c>
      <c r="J17" s="41"/>
      <c r="K17" s="36">
        <f t="shared" si="4"/>
        <v>45450</v>
      </c>
    </row>
    <row r="18" spans="1:11" ht="26.25" customHeight="1" x14ac:dyDescent="0.3">
      <c r="A18" s="22" t="s">
        <v>620</v>
      </c>
      <c r="B18" s="6">
        <f t="shared" si="3"/>
        <v>45431</v>
      </c>
      <c r="C18" s="23" t="s">
        <v>11</v>
      </c>
      <c r="D18" s="7">
        <f t="shared" si="0"/>
        <v>45444</v>
      </c>
      <c r="E18" s="24"/>
      <c r="F18" s="25">
        <f t="shared" si="1"/>
        <v>37058</v>
      </c>
      <c r="G18" s="24"/>
      <c r="H18" s="24">
        <v>37072</v>
      </c>
      <c r="I18" s="28">
        <f>+D18+6</f>
        <v>45450</v>
      </c>
      <c r="J18" s="42" t="s">
        <v>132</v>
      </c>
      <c r="K18" s="28">
        <f t="shared" si="4"/>
        <v>45464</v>
      </c>
    </row>
    <row r="19" spans="1:11" ht="26.25" customHeight="1" x14ac:dyDescent="0.3">
      <c r="A19" s="29" t="s">
        <v>621</v>
      </c>
      <c r="B19" s="30">
        <f t="shared" si="3"/>
        <v>45445</v>
      </c>
      <c r="C19" s="31" t="s">
        <v>11</v>
      </c>
      <c r="D19" s="32">
        <f t="shared" si="0"/>
        <v>45458</v>
      </c>
      <c r="E19" s="33"/>
      <c r="F19" s="34" t="s">
        <v>24</v>
      </c>
      <c r="G19" s="33"/>
      <c r="H19" s="33"/>
      <c r="I19" s="36">
        <f t="shared" si="2"/>
        <v>45464</v>
      </c>
      <c r="J19" s="41" t="s">
        <v>132</v>
      </c>
      <c r="K19" s="36">
        <f t="shared" si="4"/>
        <v>45478</v>
      </c>
    </row>
    <row r="20" spans="1:11" ht="26.25" customHeight="1" x14ac:dyDescent="0.3">
      <c r="A20" s="72" t="s">
        <v>622</v>
      </c>
      <c r="B20" s="73">
        <f t="shared" si="3"/>
        <v>45459</v>
      </c>
      <c r="C20" s="74" t="s">
        <v>11</v>
      </c>
      <c r="D20" s="75">
        <f t="shared" si="0"/>
        <v>45472</v>
      </c>
      <c r="E20" s="76"/>
      <c r="F20" s="77">
        <v>37073</v>
      </c>
      <c r="G20" s="76"/>
      <c r="H20" s="76">
        <f>+F20+14</f>
        <v>37087</v>
      </c>
      <c r="I20" s="78">
        <f>+D20+6</f>
        <v>45478</v>
      </c>
      <c r="J20" s="79" t="s">
        <v>132</v>
      </c>
      <c r="K20" s="78">
        <f t="shared" si="4"/>
        <v>45492</v>
      </c>
    </row>
    <row r="21" spans="1:11" ht="26.25" customHeight="1" x14ac:dyDescent="0.3">
      <c r="A21" s="62" t="s">
        <v>623</v>
      </c>
      <c r="B21" s="30">
        <f t="shared" si="3"/>
        <v>45473</v>
      </c>
      <c r="C21" s="31" t="s">
        <v>11</v>
      </c>
      <c r="D21" s="32">
        <f>+B21+13</f>
        <v>45486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2"/>
        <v>45492</v>
      </c>
      <c r="J21" s="41" t="s">
        <v>132</v>
      </c>
      <c r="K21" s="36">
        <f t="shared" si="4"/>
        <v>45506</v>
      </c>
    </row>
    <row r="22" spans="1:11" ht="26.25" customHeight="1" x14ac:dyDescent="0.3">
      <c r="A22" s="61" t="s">
        <v>624</v>
      </c>
      <c r="B22" s="6">
        <f t="shared" si="3"/>
        <v>45487</v>
      </c>
      <c r="C22" s="23" t="s">
        <v>11</v>
      </c>
      <c r="D22" s="7">
        <f t="shared" si="0"/>
        <v>45500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2"/>
        <v>45506</v>
      </c>
      <c r="J22" s="42" t="s">
        <v>132</v>
      </c>
      <c r="K22" s="28">
        <f t="shared" si="4"/>
        <v>45520</v>
      </c>
    </row>
    <row r="23" spans="1:11" ht="26.25" customHeight="1" x14ac:dyDescent="0.3">
      <c r="A23" s="62" t="s">
        <v>625</v>
      </c>
      <c r="B23" s="30">
        <f t="shared" si="3"/>
        <v>45501</v>
      </c>
      <c r="C23" s="31" t="s">
        <v>11</v>
      </c>
      <c r="D23" s="32">
        <f t="shared" si="0"/>
        <v>45514</v>
      </c>
      <c r="E23" s="33"/>
      <c r="F23" s="34">
        <f t="shared" si="5"/>
        <v>37119</v>
      </c>
      <c r="G23" s="33"/>
      <c r="H23" s="33">
        <v>37134</v>
      </c>
      <c r="I23" s="36">
        <f t="shared" si="2"/>
        <v>45520</v>
      </c>
      <c r="J23" s="41" t="s">
        <v>746</v>
      </c>
      <c r="K23" s="36">
        <f t="shared" si="4"/>
        <v>45534</v>
      </c>
    </row>
    <row r="24" spans="1:11" ht="26.25" customHeight="1" x14ac:dyDescent="0.3">
      <c r="A24" s="61" t="s">
        <v>626</v>
      </c>
      <c r="B24" s="6">
        <f t="shared" si="3"/>
        <v>45515</v>
      </c>
      <c r="C24" s="23" t="s">
        <v>11</v>
      </c>
      <c r="D24" s="7">
        <f t="shared" si="0"/>
        <v>45528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45534</v>
      </c>
      <c r="J24" s="42" t="s">
        <v>132</v>
      </c>
      <c r="K24" s="28">
        <f t="shared" si="4"/>
        <v>45548</v>
      </c>
    </row>
    <row r="25" spans="1:11" ht="26.25" customHeight="1" x14ac:dyDescent="0.3">
      <c r="A25" s="62" t="s">
        <v>627</v>
      </c>
      <c r="B25" s="30">
        <f t="shared" si="3"/>
        <v>45529</v>
      </c>
      <c r="C25" s="31" t="s">
        <v>11</v>
      </c>
      <c r="D25" s="32">
        <f t="shared" si="0"/>
        <v>45542</v>
      </c>
      <c r="E25" s="33"/>
      <c r="F25" s="34">
        <f t="shared" si="5"/>
        <v>37150</v>
      </c>
      <c r="G25" s="33"/>
      <c r="H25" s="33">
        <v>37164</v>
      </c>
      <c r="I25" s="36">
        <f>+D25+6</f>
        <v>45548</v>
      </c>
      <c r="J25" s="41"/>
      <c r="K25" s="36">
        <f t="shared" si="4"/>
        <v>45562</v>
      </c>
    </row>
    <row r="26" spans="1:11" ht="26.25" customHeight="1" x14ac:dyDescent="0.3">
      <c r="A26" s="61" t="s">
        <v>628</v>
      </c>
      <c r="B26" s="6">
        <f t="shared" si="3"/>
        <v>45543</v>
      </c>
      <c r="C26" s="23" t="s">
        <v>11</v>
      </c>
      <c r="D26" s="7">
        <f t="shared" si="0"/>
        <v>45556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2"/>
        <v>45562</v>
      </c>
      <c r="J26" s="42"/>
      <c r="K26" s="28">
        <f t="shared" si="4"/>
        <v>45576</v>
      </c>
    </row>
    <row r="27" spans="1:11" ht="26.25" customHeight="1" x14ac:dyDescent="0.3">
      <c r="A27" s="62" t="s">
        <v>629</v>
      </c>
      <c r="B27" s="30">
        <f t="shared" si="3"/>
        <v>45557</v>
      </c>
      <c r="C27" s="31" t="s">
        <v>11</v>
      </c>
      <c r="D27" s="32">
        <f t="shared" si="0"/>
        <v>45570</v>
      </c>
      <c r="E27" s="33"/>
      <c r="F27" s="34">
        <f t="shared" si="5"/>
        <v>37180</v>
      </c>
      <c r="G27" s="33"/>
      <c r="H27" s="33">
        <v>37195</v>
      </c>
      <c r="I27" s="36">
        <f t="shared" si="2"/>
        <v>45576</v>
      </c>
      <c r="J27" s="41"/>
      <c r="K27" s="36">
        <f t="shared" si="4"/>
        <v>45590</v>
      </c>
    </row>
    <row r="28" spans="1:11" ht="26.25" customHeight="1" x14ac:dyDescent="0.3">
      <c r="A28" s="61" t="s">
        <v>630</v>
      </c>
      <c r="B28" s="6">
        <f t="shared" si="3"/>
        <v>45571</v>
      </c>
      <c r="C28" s="23" t="s">
        <v>11</v>
      </c>
      <c r="D28" s="7">
        <f t="shared" si="0"/>
        <v>45584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2"/>
        <v>45590</v>
      </c>
      <c r="J28" s="42"/>
      <c r="K28" s="28">
        <f t="shared" si="4"/>
        <v>45604</v>
      </c>
    </row>
    <row r="29" spans="1:11" ht="26.25" customHeight="1" x14ac:dyDescent="0.3">
      <c r="A29" s="62" t="s">
        <v>631</v>
      </c>
      <c r="B29" s="30">
        <f t="shared" si="3"/>
        <v>45585</v>
      </c>
      <c r="C29" s="31" t="s">
        <v>11</v>
      </c>
      <c r="D29" s="32">
        <f t="shared" si="0"/>
        <v>45598</v>
      </c>
      <c r="E29" s="33"/>
      <c r="F29" s="34">
        <f t="shared" si="5"/>
        <v>37211</v>
      </c>
      <c r="G29" s="33"/>
      <c r="H29" s="33">
        <v>37225</v>
      </c>
      <c r="I29" s="36">
        <f t="shared" si="2"/>
        <v>45604</v>
      </c>
      <c r="J29" s="41"/>
      <c r="K29" s="36">
        <f t="shared" si="4"/>
        <v>45618</v>
      </c>
    </row>
    <row r="30" spans="1:11" ht="26.25" customHeight="1" x14ac:dyDescent="0.3">
      <c r="A30" s="61" t="s">
        <v>632</v>
      </c>
      <c r="B30" s="6">
        <f t="shared" si="3"/>
        <v>45599</v>
      </c>
      <c r="C30" s="23" t="s">
        <v>11</v>
      </c>
      <c r="D30" s="7">
        <f t="shared" si="0"/>
        <v>45612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2"/>
        <v>45618</v>
      </c>
      <c r="J30" s="42"/>
      <c r="K30" s="28">
        <f t="shared" si="4"/>
        <v>45632</v>
      </c>
    </row>
    <row r="31" spans="1:11" ht="26.25" customHeight="1" x14ac:dyDescent="0.3">
      <c r="A31" s="62" t="s">
        <v>633</v>
      </c>
      <c r="B31" s="30">
        <f t="shared" si="3"/>
        <v>45613</v>
      </c>
      <c r="C31" s="31" t="s">
        <v>11</v>
      </c>
      <c r="D31" s="32">
        <f t="shared" si="0"/>
        <v>45626</v>
      </c>
      <c r="E31" s="33"/>
      <c r="F31" s="34">
        <f t="shared" si="5"/>
        <v>37241</v>
      </c>
      <c r="G31" s="33"/>
      <c r="H31" s="33">
        <v>37256</v>
      </c>
      <c r="I31" s="36">
        <f>+D31+6</f>
        <v>45632</v>
      </c>
      <c r="J31" s="41"/>
      <c r="K31" s="36">
        <f t="shared" si="4"/>
        <v>45646</v>
      </c>
    </row>
    <row r="32" spans="1:11" ht="26.25" customHeight="1" x14ac:dyDescent="0.3">
      <c r="A32" s="61" t="s">
        <v>634</v>
      </c>
      <c r="B32" s="6">
        <f t="shared" si="3"/>
        <v>45627</v>
      </c>
      <c r="C32" s="23" t="s">
        <v>11</v>
      </c>
      <c r="D32" s="7">
        <f t="shared" si="0"/>
        <v>45640</v>
      </c>
      <c r="E32" s="24"/>
      <c r="F32" s="25" t="s">
        <v>24</v>
      </c>
      <c r="G32" s="24"/>
      <c r="H32" s="24"/>
      <c r="I32" s="28">
        <f t="shared" si="2"/>
        <v>45646</v>
      </c>
      <c r="J32" s="42"/>
      <c r="K32" s="28">
        <f>+I32+14</f>
        <v>45660</v>
      </c>
    </row>
    <row r="33" spans="1:11" ht="26.25" customHeight="1" x14ac:dyDescent="0.3">
      <c r="A33" s="62" t="s">
        <v>635</v>
      </c>
      <c r="B33" s="30">
        <f t="shared" si="3"/>
        <v>45641</v>
      </c>
      <c r="C33" s="31" t="s">
        <v>11</v>
      </c>
      <c r="D33" s="32">
        <f t="shared" si="0"/>
        <v>45654</v>
      </c>
      <c r="E33" s="33"/>
      <c r="F33" s="34" t="s">
        <v>24</v>
      </c>
      <c r="G33" s="33"/>
      <c r="H33" s="33"/>
      <c r="I33" s="36">
        <f>+D33+6</f>
        <v>45660</v>
      </c>
      <c r="J33" s="41" t="s">
        <v>162</v>
      </c>
      <c r="K33" s="36">
        <f>+I33+14</f>
        <v>45674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45464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78B0-83E6-4164-84A8-BC9D9DE62DFC}">
  <dimension ref="A1:K38"/>
  <sheetViews>
    <sheetView workbookViewId="0">
      <selection activeCell="C7" sqref="C7"/>
    </sheetView>
  </sheetViews>
  <sheetFormatPr defaultColWidth="9.33203125" defaultRowHeight="17.399999999999999" x14ac:dyDescent="0.3"/>
  <cols>
    <col min="1" max="1" width="13.44140625" style="4" bestFit="1" customWidth="1"/>
    <col min="2" max="2" width="11.8867187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581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580</v>
      </c>
      <c r="B7" s="30">
        <v>44899</v>
      </c>
      <c r="C7" s="31" t="s">
        <v>11</v>
      </c>
      <c r="D7" s="32">
        <f>+B7+13</f>
        <v>44912</v>
      </c>
      <c r="E7" s="33"/>
      <c r="F7" s="34" t="s">
        <v>24</v>
      </c>
      <c r="G7" s="35"/>
      <c r="H7" s="33"/>
      <c r="I7" s="36">
        <f>+D7+6</f>
        <v>44918</v>
      </c>
      <c r="J7" s="41"/>
      <c r="K7" s="36">
        <f>+I8</f>
        <v>44932</v>
      </c>
    </row>
    <row r="8" spans="1:11" ht="26.25" customHeight="1" x14ac:dyDescent="0.3">
      <c r="A8" s="26" t="s">
        <v>582</v>
      </c>
      <c r="B8" s="6">
        <f>+D7+1</f>
        <v>44913</v>
      </c>
      <c r="C8" s="23" t="s">
        <v>11</v>
      </c>
      <c r="D8" s="7">
        <f t="shared" ref="D8:D33" si="0">+B8+13</f>
        <v>44926</v>
      </c>
      <c r="E8" s="24"/>
      <c r="F8" s="25">
        <f t="shared" ref="F8:F18" si="1">+H7+1</f>
        <v>1</v>
      </c>
      <c r="G8" s="24"/>
      <c r="H8" s="24">
        <v>36922</v>
      </c>
      <c r="I8" s="28">
        <f t="shared" ref="I8:I32" si="2">+D8+6</f>
        <v>44932</v>
      </c>
      <c r="J8" s="42" t="s">
        <v>162</v>
      </c>
      <c r="K8" s="28">
        <f>+I9</f>
        <v>44946</v>
      </c>
    </row>
    <row r="9" spans="1:11" ht="26.25" customHeight="1" x14ac:dyDescent="0.3">
      <c r="A9" s="29" t="s">
        <v>583</v>
      </c>
      <c r="B9" s="30">
        <f t="shared" ref="B9:B33" si="3">+D8+1</f>
        <v>44927</v>
      </c>
      <c r="C9" s="31" t="s">
        <v>11</v>
      </c>
      <c r="D9" s="32">
        <f t="shared" si="0"/>
        <v>44940</v>
      </c>
      <c r="E9" s="33"/>
      <c r="F9" s="34">
        <f t="shared" si="1"/>
        <v>36923</v>
      </c>
      <c r="G9" s="33"/>
      <c r="H9" s="33">
        <f>+F9+14</f>
        <v>36937</v>
      </c>
      <c r="I9" s="36">
        <f t="shared" si="2"/>
        <v>44946</v>
      </c>
      <c r="J9" s="41"/>
      <c r="K9" s="36">
        <f t="shared" ref="K9:K31" si="4">+I10</f>
        <v>44960</v>
      </c>
    </row>
    <row r="10" spans="1:11" ht="26.25" customHeight="1" x14ac:dyDescent="0.3">
      <c r="A10" s="22" t="s">
        <v>584</v>
      </c>
      <c r="B10" s="6">
        <f t="shared" si="3"/>
        <v>44941</v>
      </c>
      <c r="C10" s="23" t="s">
        <v>11</v>
      </c>
      <c r="D10" s="7">
        <f t="shared" si="0"/>
        <v>44954</v>
      </c>
      <c r="E10" s="24"/>
      <c r="F10" s="25">
        <f t="shared" si="1"/>
        <v>36938</v>
      </c>
      <c r="G10" s="24"/>
      <c r="H10" s="24">
        <v>36950</v>
      </c>
      <c r="I10" s="28">
        <f t="shared" si="2"/>
        <v>44960</v>
      </c>
      <c r="J10" s="42"/>
      <c r="K10" s="28">
        <f t="shared" si="4"/>
        <v>44974</v>
      </c>
    </row>
    <row r="11" spans="1:11" ht="26.25" customHeight="1" x14ac:dyDescent="0.3">
      <c r="A11" s="29" t="s">
        <v>585</v>
      </c>
      <c r="B11" s="30">
        <f t="shared" si="3"/>
        <v>44955</v>
      </c>
      <c r="C11" s="31" t="s">
        <v>11</v>
      </c>
      <c r="D11" s="32">
        <f t="shared" si="0"/>
        <v>44968</v>
      </c>
      <c r="E11" s="33"/>
      <c r="F11" s="34">
        <f t="shared" si="1"/>
        <v>36951</v>
      </c>
      <c r="G11" s="33"/>
      <c r="H11" s="33">
        <f>+F11+14</f>
        <v>36965</v>
      </c>
      <c r="I11" s="36">
        <f t="shared" si="2"/>
        <v>44974</v>
      </c>
      <c r="J11" s="41"/>
      <c r="K11" s="36">
        <f t="shared" si="4"/>
        <v>44988</v>
      </c>
    </row>
    <row r="12" spans="1:11" ht="26.25" customHeight="1" x14ac:dyDescent="0.3">
      <c r="A12" s="22" t="s">
        <v>586</v>
      </c>
      <c r="B12" s="6">
        <f t="shared" si="3"/>
        <v>44969</v>
      </c>
      <c r="C12" s="23" t="s">
        <v>11</v>
      </c>
      <c r="D12" s="7">
        <f t="shared" si="0"/>
        <v>44982</v>
      </c>
      <c r="E12" s="24"/>
      <c r="F12" s="25">
        <f t="shared" si="1"/>
        <v>36966</v>
      </c>
      <c r="G12" s="24"/>
      <c r="H12" s="24">
        <v>36981</v>
      </c>
      <c r="I12" s="28">
        <f t="shared" si="2"/>
        <v>44988</v>
      </c>
      <c r="J12" s="42"/>
      <c r="K12" s="28">
        <f t="shared" si="4"/>
        <v>45002</v>
      </c>
    </row>
    <row r="13" spans="1:11" ht="26.25" customHeight="1" x14ac:dyDescent="0.3">
      <c r="A13" s="29" t="s">
        <v>587</v>
      </c>
      <c r="B13" s="30">
        <f t="shared" si="3"/>
        <v>44983</v>
      </c>
      <c r="C13" s="31" t="s">
        <v>11</v>
      </c>
      <c r="D13" s="32">
        <f t="shared" si="0"/>
        <v>44996</v>
      </c>
      <c r="E13" s="33"/>
      <c r="F13" s="34">
        <f t="shared" si="1"/>
        <v>36982</v>
      </c>
      <c r="G13" s="33"/>
      <c r="H13" s="33">
        <f>+F13+14</f>
        <v>36996</v>
      </c>
      <c r="I13" s="36">
        <f t="shared" si="2"/>
        <v>45002</v>
      </c>
      <c r="J13" s="41"/>
      <c r="K13" s="36">
        <f t="shared" si="4"/>
        <v>45016</v>
      </c>
    </row>
    <row r="14" spans="1:11" ht="26.25" customHeight="1" x14ac:dyDescent="0.3">
      <c r="A14" s="22" t="s">
        <v>588</v>
      </c>
      <c r="B14" s="6">
        <f t="shared" si="3"/>
        <v>44997</v>
      </c>
      <c r="C14" s="23" t="s">
        <v>11</v>
      </c>
      <c r="D14" s="7">
        <f t="shared" si="0"/>
        <v>45010</v>
      </c>
      <c r="E14" s="24"/>
      <c r="F14" s="25">
        <f t="shared" si="1"/>
        <v>36997</v>
      </c>
      <c r="G14" s="24"/>
      <c r="H14" s="24">
        <v>37011</v>
      </c>
      <c r="I14" s="28">
        <f t="shared" si="2"/>
        <v>45016</v>
      </c>
      <c r="J14" s="42"/>
      <c r="K14" s="28">
        <f t="shared" si="4"/>
        <v>45030</v>
      </c>
    </row>
    <row r="15" spans="1:11" ht="26.25" customHeight="1" x14ac:dyDescent="0.3">
      <c r="A15" s="29" t="s">
        <v>589</v>
      </c>
      <c r="B15" s="30">
        <f t="shared" si="3"/>
        <v>45011</v>
      </c>
      <c r="C15" s="31" t="s">
        <v>11</v>
      </c>
      <c r="D15" s="32">
        <f t="shared" si="0"/>
        <v>45024</v>
      </c>
      <c r="E15" s="33"/>
      <c r="F15" s="34">
        <f t="shared" si="1"/>
        <v>37012</v>
      </c>
      <c r="G15" s="33"/>
      <c r="H15" s="33">
        <f>+F15+14</f>
        <v>37026</v>
      </c>
      <c r="I15" s="36">
        <f t="shared" si="2"/>
        <v>45030</v>
      </c>
      <c r="J15" s="41"/>
      <c r="K15" s="36">
        <f t="shared" si="4"/>
        <v>45044</v>
      </c>
    </row>
    <row r="16" spans="1:11" ht="26.25" customHeight="1" x14ac:dyDescent="0.3">
      <c r="A16" s="22" t="s">
        <v>590</v>
      </c>
      <c r="B16" s="6">
        <f t="shared" si="3"/>
        <v>45025</v>
      </c>
      <c r="C16" s="23" t="s">
        <v>11</v>
      </c>
      <c r="D16" s="7">
        <f t="shared" si="0"/>
        <v>45038</v>
      </c>
      <c r="E16" s="24"/>
      <c r="F16" s="25">
        <f t="shared" si="1"/>
        <v>37027</v>
      </c>
      <c r="G16" s="24"/>
      <c r="H16" s="24">
        <v>37042</v>
      </c>
      <c r="I16" s="28">
        <f t="shared" si="2"/>
        <v>45044</v>
      </c>
      <c r="K16" s="28">
        <f t="shared" si="4"/>
        <v>45058</v>
      </c>
    </row>
    <row r="17" spans="1:11" ht="26.25" customHeight="1" x14ac:dyDescent="0.3">
      <c r="A17" s="29" t="s">
        <v>591</v>
      </c>
      <c r="B17" s="30">
        <f t="shared" si="3"/>
        <v>45039</v>
      </c>
      <c r="C17" s="31" t="s">
        <v>11</v>
      </c>
      <c r="D17" s="32">
        <f t="shared" si="0"/>
        <v>45052</v>
      </c>
      <c r="E17" s="33"/>
      <c r="F17" s="34">
        <f t="shared" si="1"/>
        <v>37043</v>
      </c>
      <c r="G17" s="33"/>
      <c r="H17" s="33">
        <f>+F17+14</f>
        <v>37057</v>
      </c>
      <c r="I17" s="36">
        <f>+D17+6</f>
        <v>45058</v>
      </c>
      <c r="J17" s="41"/>
      <c r="K17" s="36">
        <f t="shared" si="4"/>
        <v>45072</v>
      </c>
    </row>
    <row r="18" spans="1:11" ht="26.25" customHeight="1" x14ac:dyDescent="0.3">
      <c r="A18" s="22" t="s">
        <v>592</v>
      </c>
      <c r="B18" s="6">
        <f t="shared" si="3"/>
        <v>45053</v>
      </c>
      <c r="C18" s="23" t="s">
        <v>11</v>
      </c>
      <c r="D18" s="7">
        <f t="shared" si="0"/>
        <v>45066</v>
      </c>
      <c r="E18" s="24"/>
      <c r="F18" s="25">
        <f t="shared" si="1"/>
        <v>37058</v>
      </c>
      <c r="G18" s="24"/>
      <c r="H18" s="24">
        <v>37072</v>
      </c>
      <c r="I18" s="28">
        <f>+D18+6</f>
        <v>45072</v>
      </c>
      <c r="K18" s="28">
        <f t="shared" si="4"/>
        <v>45086</v>
      </c>
    </row>
    <row r="19" spans="1:11" ht="26.25" customHeight="1" x14ac:dyDescent="0.3">
      <c r="A19" s="29" t="s">
        <v>593</v>
      </c>
      <c r="B19" s="30">
        <f t="shared" si="3"/>
        <v>45067</v>
      </c>
      <c r="C19" s="31" t="s">
        <v>11</v>
      </c>
      <c r="D19" s="32">
        <f t="shared" si="0"/>
        <v>45080</v>
      </c>
      <c r="E19" s="33"/>
      <c r="F19" s="34" t="s">
        <v>24</v>
      </c>
      <c r="G19" s="33"/>
      <c r="H19" s="33"/>
      <c r="I19" s="36">
        <f t="shared" si="2"/>
        <v>45086</v>
      </c>
      <c r="J19" s="41" t="s">
        <v>132</v>
      </c>
      <c r="K19" s="36">
        <f t="shared" si="4"/>
        <v>45100</v>
      </c>
    </row>
    <row r="20" spans="1:11" ht="26.25" customHeight="1" x14ac:dyDescent="0.3">
      <c r="A20" s="72" t="s">
        <v>594</v>
      </c>
      <c r="B20" s="73">
        <f t="shared" si="3"/>
        <v>45081</v>
      </c>
      <c r="C20" s="74" t="s">
        <v>11</v>
      </c>
      <c r="D20" s="75">
        <f t="shared" si="0"/>
        <v>45094</v>
      </c>
      <c r="E20" s="76"/>
      <c r="F20" s="77">
        <v>37073</v>
      </c>
      <c r="G20" s="76"/>
      <c r="H20" s="76">
        <f>+F20+14</f>
        <v>37087</v>
      </c>
      <c r="I20" s="78">
        <f>+D20+6</f>
        <v>45100</v>
      </c>
      <c r="J20" s="79" t="s">
        <v>132</v>
      </c>
      <c r="K20" s="78">
        <f t="shared" si="4"/>
        <v>45114</v>
      </c>
    </row>
    <row r="21" spans="1:11" ht="26.25" customHeight="1" x14ac:dyDescent="0.3">
      <c r="A21" s="62" t="s">
        <v>595</v>
      </c>
      <c r="B21" s="30">
        <f t="shared" si="3"/>
        <v>45095</v>
      </c>
      <c r="C21" s="31" t="s">
        <v>11</v>
      </c>
      <c r="D21" s="32">
        <f>+B21+13</f>
        <v>45108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2"/>
        <v>45114</v>
      </c>
      <c r="J21" s="41" t="s">
        <v>132</v>
      </c>
      <c r="K21" s="36">
        <f t="shared" si="4"/>
        <v>45128</v>
      </c>
    </row>
    <row r="22" spans="1:11" ht="26.25" customHeight="1" x14ac:dyDescent="0.3">
      <c r="A22" s="61" t="s">
        <v>596</v>
      </c>
      <c r="B22" s="6">
        <f t="shared" si="3"/>
        <v>45109</v>
      </c>
      <c r="C22" s="23" t="s">
        <v>11</v>
      </c>
      <c r="D22" s="7">
        <f t="shared" si="0"/>
        <v>45122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2"/>
        <v>45128</v>
      </c>
      <c r="J22" s="42" t="s">
        <v>132</v>
      </c>
      <c r="K22" s="28">
        <f t="shared" si="4"/>
        <v>45142</v>
      </c>
    </row>
    <row r="23" spans="1:11" ht="26.25" customHeight="1" x14ac:dyDescent="0.3">
      <c r="A23" s="62" t="s">
        <v>597</v>
      </c>
      <c r="B23" s="30">
        <f t="shared" si="3"/>
        <v>45123</v>
      </c>
      <c r="C23" s="31" t="s">
        <v>11</v>
      </c>
      <c r="D23" s="32">
        <f t="shared" si="0"/>
        <v>45136</v>
      </c>
      <c r="E23" s="33"/>
      <c r="F23" s="34">
        <f t="shared" si="5"/>
        <v>37119</v>
      </c>
      <c r="G23" s="33"/>
      <c r="H23" s="33">
        <v>37134</v>
      </c>
      <c r="I23" s="36">
        <f t="shared" si="2"/>
        <v>45142</v>
      </c>
      <c r="J23" s="41" t="s">
        <v>132</v>
      </c>
      <c r="K23" s="36">
        <f t="shared" si="4"/>
        <v>45156</v>
      </c>
    </row>
    <row r="24" spans="1:11" ht="26.25" customHeight="1" x14ac:dyDescent="0.3">
      <c r="A24" s="61" t="s">
        <v>598</v>
      </c>
      <c r="B24" s="6">
        <f t="shared" si="3"/>
        <v>45137</v>
      </c>
      <c r="C24" s="23" t="s">
        <v>11</v>
      </c>
      <c r="D24" s="7">
        <f t="shared" si="0"/>
        <v>45150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45156</v>
      </c>
      <c r="J24" s="42" t="s">
        <v>132</v>
      </c>
      <c r="K24" s="28">
        <f t="shared" si="4"/>
        <v>45170</v>
      </c>
    </row>
    <row r="25" spans="1:11" ht="26.25" customHeight="1" x14ac:dyDescent="0.3">
      <c r="A25" s="62" t="s">
        <v>599</v>
      </c>
      <c r="B25" s="30">
        <f t="shared" si="3"/>
        <v>45151</v>
      </c>
      <c r="C25" s="31" t="s">
        <v>11</v>
      </c>
      <c r="D25" s="32">
        <f t="shared" si="0"/>
        <v>45164</v>
      </c>
      <c r="E25" s="33"/>
      <c r="F25" s="34">
        <f t="shared" si="5"/>
        <v>37150</v>
      </c>
      <c r="G25" s="33"/>
      <c r="H25" s="33">
        <v>37164</v>
      </c>
      <c r="I25" s="36">
        <f>+D25+6</f>
        <v>45170</v>
      </c>
      <c r="J25" s="41"/>
      <c r="K25" s="36">
        <f t="shared" si="4"/>
        <v>45184</v>
      </c>
    </row>
    <row r="26" spans="1:11" ht="26.25" customHeight="1" x14ac:dyDescent="0.3">
      <c r="A26" s="61" t="s">
        <v>600</v>
      </c>
      <c r="B26" s="6">
        <f t="shared" si="3"/>
        <v>45165</v>
      </c>
      <c r="C26" s="23" t="s">
        <v>11</v>
      </c>
      <c r="D26" s="7">
        <f t="shared" si="0"/>
        <v>45178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2"/>
        <v>45184</v>
      </c>
      <c r="J26" s="42"/>
      <c r="K26" s="28">
        <f t="shared" si="4"/>
        <v>45198</v>
      </c>
    </row>
    <row r="27" spans="1:11" ht="26.25" customHeight="1" x14ac:dyDescent="0.3">
      <c r="A27" s="62" t="s">
        <v>601</v>
      </c>
      <c r="B27" s="30">
        <f t="shared" si="3"/>
        <v>45179</v>
      </c>
      <c r="C27" s="31" t="s">
        <v>11</v>
      </c>
      <c r="D27" s="32">
        <f t="shared" si="0"/>
        <v>45192</v>
      </c>
      <c r="E27" s="33"/>
      <c r="F27" s="34">
        <f t="shared" si="5"/>
        <v>37180</v>
      </c>
      <c r="G27" s="33"/>
      <c r="H27" s="33">
        <v>37195</v>
      </c>
      <c r="I27" s="36">
        <f t="shared" si="2"/>
        <v>45198</v>
      </c>
      <c r="J27" s="41"/>
      <c r="K27" s="36">
        <f t="shared" si="4"/>
        <v>45212</v>
      </c>
    </row>
    <row r="28" spans="1:11" ht="26.25" customHeight="1" x14ac:dyDescent="0.3">
      <c r="A28" s="61" t="s">
        <v>602</v>
      </c>
      <c r="B28" s="6">
        <f t="shared" si="3"/>
        <v>45193</v>
      </c>
      <c r="C28" s="23" t="s">
        <v>11</v>
      </c>
      <c r="D28" s="7">
        <f t="shared" si="0"/>
        <v>45206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2"/>
        <v>45212</v>
      </c>
      <c r="J28" s="42"/>
      <c r="K28" s="28">
        <f t="shared" si="4"/>
        <v>45226</v>
      </c>
    </row>
    <row r="29" spans="1:11" ht="26.25" customHeight="1" x14ac:dyDescent="0.3">
      <c r="A29" s="62" t="s">
        <v>603</v>
      </c>
      <c r="B29" s="30">
        <f t="shared" si="3"/>
        <v>45207</v>
      </c>
      <c r="C29" s="31" t="s">
        <v>11</v>
      </c>
      <c r="D29" s="32">
        <f t="shared" si="0"/>
        <v>45220</v>
      </c>
      <c r="E29" s="33"/>
      <c r="F29" s="34">
        <f t="shared" si="5"/>
        <v>37211</v>
      </c>
      <c r="G29" s="33"/>
      <c r="H29" s="33">
        <v>37225</v>
      </c>
      <c r="I29" s="36">
        <f t="shared" si="2"/>
        <v>45226</v>
      </c>
      <c r="J29" s="41"/>
      <c r="K29" s="36">
        <f t="shared" si="4"/>
        <v>45240</v>
      </c>
    </row>
    <row r="30" spans="1:11" ht="26.25" customHeight="1" x14ac:dyDescent="0.3">
      <c r="A30" s="61" t="s">
        <v>604</v>
      </c>
      <c r="B30" s="6">
        <f t="shared" si="3"/>
        <v>45221</v>
      </c>
      <c r="C30" s="23" t="s">
        <v>11</v>
      </c>
      <c r="D30" s="7">
        <f t="shared" si="0"/>
        <v>45234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2"/>
        <v>45240</v>
      </c>
      <c r="J30" s="42"/>
      <c r="K30" s="28">
        <f t="shared" si="4"/>
        <v>45254</v>
      </c>
    </row>
    <row r="31" spans="1:11" ht="26.25" customHeight="1" x14ac:dyDescent="0.3">
      <c r="A31" s="62" t="s">
        <v>605</v>
      </c>
      <c r="B31" s="30">
        <f t="shared" si="3"/>
        <v>45235</v>
      </c>
      <c r="C31" s="31" t="s">
        <v>11</v>
      </c>
      <c r="D31" s="32">
        <f t="shared" si="0"/>
        <v>45248</v>
      </c>
      <c r="E31" s="33"/>
      <c r="F31" s="34">
        <f t="shared" si="5"/>
        <v>37241</v>
      </c>
      <c r="G31" s="33"/>
      <c r="H31" s="33">
        <v>37256</v>
      </c>
      <c r="I31" s="36">
        <f>+D31+6</f>
        <v>45254</v>
      </c>
      <c r="J31" s="41"/>
      <c r="K31" s="36">
        <f t="shared" si="4"/>
        <v>45268</v>
      </c>
    </row>
    <row r="32" spans="1:11" ht="26.25" customHeight="1" x14ac:dyDescent="0.3">
      <c r="A32" s="61" t="s">
        <v>606</v>
      </c>
      <c r="B32" s="6">
        <f t="shared" si="3"/>
        <v>45249</v>
      </c>
      <c r="C32" s="23" t="s">
        <v>11</v>
      </c>
      <c r="D32" s="7">
        <f t="shared" si="0"/>
        <v>45262</v>
      </c>
      <c r="E32" s="24"/>
      <c r="F32" s="25" t="s">
        <v>24</v>
      </c>
      <c r="G32" s="24"/>
      <c r="H32" s="24"/>
      <c r="I32" s="28">
        <f t="shared" si="2"/>
        <v>45268</v>
      </c>
      <c r="J32" s="42"/>
      <c r="K32" s="28">
        <f>+I32+14</f>
        <v>45282</v>
      </c>
    </row>
    <row r="33" spans="1:11" ht="26.25" customHeight="1" x14ac:dyDescent="0.3">
      <c r="A33" s="62" t="s">
        <v>607</v>
      </c>
      <c r="B33" s="30">
        <f t="shared" si="3"/>
        <v>45263</v>
      </c>
      <c r="C33" s="31" t="s">
        <v>11</v>
      </c>
      <c r="D33" s="32">
        <f t="shared" si="0"/>
        <v>45276</v>
      </c>
      <c r="E33" s="33"/>
      <c r="F33" s="34" t="s">
        <v>24</v>
      </c>
      <c r="G33" s="33"/>
      <c r="H33" s="33"/>
      <c r="I33" s="36">
        <f>+D33+6</f>
        <v>45282</v>
      </c>
      <c r="J33" s="41"/>
      <c r="K33" s="36">
        <f>+I33+14</f>
        <v>45296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44734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opLeftCell="A21" workbookViewId="0">
      <selection activeCell="A39" sqref="A39"/>
    </sheetView>
  </sheetViews>
  <sheetFormatPr defaultColWidth="9.33203125" defaultRowHeight="17.399999999999999" x14ac:dyDescent="0.3"/>
  <cols>
    <col min="1" max="1" width="13.44140625" style="4" bestFit="1" customWidth="1"/>
    <col min="2" max="2" width="11.8867187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554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552</v>
      </c>
      <c r="B7" s="30">
        <v>44535</v>
      </c>
      <c r="C7" s="31" t="s">
        <v>11</v>
      </c>
      <c r="D7" s="32">
        <f>+B7+13</f>
        <v>44548</v>
      </c>
      <c r="E7" s="33"/>
      <c r="F7" s="34" t="s">
        <v>24</v>
      </c>
      <c r="G7" s="35"/>
      <c r="H7" s="33"/>
      <c r="I7" s="36">
        <f>+D7+5</f>
        <v>44553</v>
      </c>
      <c r="J7" s="41"/>
      <c r="K7" s="36">
        <f>+I8</f>
        <v>44568</v>
      </c>
    </row>
    <row r="8" spans="1:11" ht="26.25" customHeight="1" x14ac:dyDescent="0.3">
      <c r="A8" s="26" t="s">
        <v>555</v>
      </c>
      <c r="B8" s="6">
        <f>+D7+1</f>
        <v>44549</v>
      </c>
      <c r="C8" s="23" t="s">
        <v>11</v>
      </c>
      <c r="D8" s="7">
        <f t="shared" ref="D8:D33" si="0">+B8+13</f>
        <v>44562</v>
      </c>
      <c r="E8" s="24"/>
      <c r="F8" s="25">
        <f t="shared" ref="F8:F18" si="1">+H7+1</f>
        <v>1</v>
      </c>
      <c r="G8" s="24"/>
      <c r="H8" s="24">
        <v>36922</v>
      </c>
      <c r="I8" s="28">
        <f t="shared" ref="I8:I32" si="2">+D8+6</f>
        <v>44568</v>
      </c>
      <c r="J8" s="42"/>
      <c r="K8" s="28">
        <f>+I9</f>
        <v>44582</v>
      </c>
    </row>
    <row r="9" spans="1:11" ht="26.25" customHeight="1" x14ac:dyDescent="0.3">
      <c r="A9" s="29" t="s">
        <v>556</v>
      </c>
      <c r="B9" s="30">
        <f t="shared" ref="B9:B33" si="3">+D8+1</f>
        <v>44563</v>
      </c>
      <c r="C9" s="31" t="s">
        <v>11</v>
      </c>
      <c r="D9" s="32">
        <f t="shared" si="0"/>
        <v>44576</v>
      </c>
      <c r="E9" s="33"/>
      <c r="F9" s="34">
        <f t="shared" si="1"/>
        <v>36923</v>
      </c>
      <c r="G9" s="33"/>
      <c r="H9" s="33">
        <f>+F9+14</f>
        <v>36937</v>
      </c>
      <c r="I9" s="36">
        <f t="shared" si="2"/>
        <v>44582</v>
      </c>
      <c r="J9" s="41"/>
      <c r="K9" s="36">
        <f t="shared" ref="K9:K31" si="4">+I10</f>
        <v>44596</v>
      </c>
    </row>
    <row r="10" spans="1:11" ht="26.25" customHeight="1" x14ac:dyDescent="0.3">
      <c r="A10" s="22" t="s">
        <v>557</v>
      </c>
      <c r="B10" s="6">
        <f t="shared" si="3"/>
        <v>44577</v>
      </c>
      <c r="C10" s="23" t="s">
        <v>11</v>
      </c>
      <c r="D10" s="7">
        <f t="shared" si="0"/>
        <v>44590</v>
      </c>
      <c r="E10" s="24"/>
      <c r="F10" s="25">
        <f t="shared" si="1"/>
        <v>36938</v>
      </c>
      <c r="G10" s="24"/>
      <c r="H10" s="24">
        <v>36950</v>
      </c>
      <c r="I10" s="28">
        <f t="shared" si="2"/>
        <v>44596</v>
      </c>
      <c r="J10" s="42" t="s">
        <v>162</v>
      </c>
      <c r="K10" s="28">
        <f t="shared" si="4"/>
        <v>44610</v>
      </c>
    </row>
    <row r="11" spans="1:11" ht="26.25" customHeight="1" x14ac:dyDescent="0.3">
      <c r="A11" s="29" t="s">
        <v>558</v>
      </c>
      <c r="B11" s="30">
        <f t="shared" si="3"/>
        <v>44591</v>
      </c>
      <c r="C11" s="31" t="s">
        <v>11</v>
      </c>
      <c r="D11" s="32">
        <f t="shared" si="0"/>
        <v>44604</v>
      </c>
      <c r="E11" s="33"/>
      <c r="F11" s="34">
        <f t="shared" si="1"/>
        <v>36951</v>
      </c>
      <c r="G11" s="33"/>
      <c r="H11" s="33">
        <f>+F11+14</f>
        <v>36965</v>
      </c>
      <c r="I11" s="36">
        <f t="shared" si="2"/>
        <v>44610</v>
      </c>
      <c r="J11" s="41"/>
      <c r="K11" s="36">
        <f t="shared" si="4"/>
        <v>44624</v>
      </c>
    </row>
    <row r="12" spans="1:11" ht="26.25" customHeight="1" x14ac:dyDescent="0.3">
      <c r="A12" s="22" t="s">
        <v>559</v>
      </c>
      <c r="B12" s="6">
        <f t="shared" si="3"/>
        <v>44605</v>
      </c>
      <c r="C12" s="23" t="s">
        <v>11</v>
      </c>
      <c r="D12" s="7">
        <f t="shared" si="0"/>
        <v>44618</v>
      </c>
      <c r="E12" s="24"/>
      <c r="F12" s="25">
        <f t="shared" si="1"/>
        <v>36966</v>
      </c>
      <c r="G12" s="24"/>
      <c r="H12" s="24">
        <v>36981</v>
      </c>
      <c r="I12" s="28">
        <f t="shared" si="2"/>
        <v>44624</v>
      </c>
      <c r="J12" s="42"/>
      <c r="K12" s="28">
        <f t="shared" si="4"/>
        <v>44638</v>
      </c>
    </row>
    <row r="13" spans="1:11" ht="26.25" customHeight="1" x14ac:dyDescent="0.3">
      <c r="A13" s="29" t="s">
        <v>560</v>
      </c>
      <c r="B13" s="30">
        <f t="shared" si="3"/>
        <v>44619</v>
      </c>
      <c r="C13" s="31" t="s">
        <v>11</v>
      </c>
      <c r="D13" s="32">
        <f t="shared" si="0"/>
        <v>44632</v>
      </c>
      <c r="E13" s="33"/>
      <c r="F13" s="34">
        <f t="shared" si="1"/>
        <v>36982</v>
      </c>
      <c r="G13" s="33"/>
      <c r="H13" s="33">
        <f>+F13+14</f>
        <v>36996</v>
      </c>
      <c r="I13" s="36">
        <f t="shared" si="2"/>
        <v>44638</v>
      </c>
      <c r="J13" s="41"/>
      <c r="K13" s="36">
        <f t="shared" si="4"/>
        <v>44652</v>
      </c>
    </row>
    <row r="14" spans="1:11" ht="26.25" customHeight="1" x14ac:dyDescent="0.3">
      <c r="A14" s="22" t="s">
        <v>561</v>
      </c>
      <c r="B14" s="6">
        <f t="shared" si="3"/>
        <v>44633</v>
      </c>
      <c r="C14" s="23" t="s">
        <v>11</v>
      </c>
      <c r="D14" s="7">
        <f t="shared" si="0"/>
        <v>44646</v>
      </c>
      <c r="E14" s="24"/>
      <c r="F14" s="25">
        <f t="shared" si="1"/>
        <v>36997</v>
      </c>
      <c r="G14" s="24"/>
      <c r="H14" s="24">
        <v>37011</v>
      </c>
      <c r="I14" s="28">
        <f t="shared" si="2"/>
        <v>44652</v>
      </c>
      <c r="J14" s="42"/>
      <c r="K14" s="28">
        <f t="shared" si="4"/>
        <v>44666</v>
      </c>
    </row>
    <row r="15" spans="1:11" ht="26.25" customHeight="1" x14ac:dyDescent="0.3">
      <c r="A15" s="29" t="s">
        <v>562</v>
      </c>
      <c r="B15" s="30">
        <f t="shared" si="3"/>
        <v>44647</v>
      </c>
      <c r="C15" s="31" t="s">
        <v>11</v>
      </c>
      <c r="D15" s="32">
        <f t="shared" si="0"/>
        <v>44660</v>
      </c>
      <c r="E15" s="33"/>
      <c r="F15" s="34">
        <f t="shared" si="1"/>
        <v>37012</v>
      </c>
      <c r="G15" s="33"/>
      <c r="H15" s="33">
        <f>+F15+14</f>
        <v>37026</v>
      </c>
      <c r="I15" s="36">
        <f t="shared" si="2"/>
        <v>44666</v>
      </c>
      <c r="J15" s="41"/>
      <c r="K15" s="36">
        <f t="shared" si="4"/>
        <v>44680</v>
      </c>
    </row>
    <row r="16" spans="1:11" ht="26.25" customHeight="1" x14ac:dyDescent="0.3">
      <c r="A16" s="22" t="s">
        <v>563</v>
      </c>
      <c r="B16" s="6">
        <f t="shared" si="3"/>
        <v>44661</v>
      </c>
      <c r="C16" s="23" t="s">
        <v>11</v>
      </c>
      <c r="D16" s="7">
        <f t="shared" si="0"/>
        <v>44674</v>
      </c>
      <c r="E16" s="24"/>
      <c r="F16" s="25">
        <f t="shared" si="1"/>
        <v>37027</v>
      </c>
      <c r="G16" s="24"/>
      <c r="H16" s="24">
        <v>37042</v>
      </c>
      <c r="I16" s="28">
        <f t="shared" si="2"/>
        <v>44680</v>
      </c>
      <c r="K16" s="28">
        <f t="shared" si="4"/>
        <v>44694</v>
      </c>
    </row>
    <row r="17" spans="1:11" ht="26.25" customHeight="1" x14ac:dyDescent="0.3">
      <c r="A17" s="29" t="s">
        <v>564</v>
      </c>
      <c r="B17" s="30">
        <f t="shared" si="3"/>
        <v>44675</v>
      </c>
      <c r="C17" s="31" t="s">
        <v>11</v>
      </c>
      <c r="D17" s="32">
        <f t="shared" si="0"/>
        <v>44688</v>
      </c>
      <c r="E17" s="33"/>
      <c r="F17" s="34">
        <f t="shared" si="1"/>
        <v>37043</v>
      </c>
      <c r="G17" s="33"/>
      <c r="H17" s="33">
        <f>+F17+14</f>
        <v>37057</v>
      </c>
      <c r="I17" s="36">
        <f>+D17+6</f>
        <v>44694</v>
      </c>
      <c r="J17" s="41"/>
      <c r="K17" s="36">
        <f t="shared" si="4"/>
        <v>44708</v>
      </c>
    </row>
    <row r="18" spans="1:11" ht="26.25" customHeight="1" x14ac:dyDescent="0.3">
      <c r="A18" s="22" t="s">
        <v>565</v>
      </c>
      <c r="B18" s="6">
        <f t="shared" si="3"/>
        <v>44689</v>
      </c>
      <c r="C18" s="23" t="s">
        <v>11</v>
      </c>
      <c r="D18" s="7">
        <f t="shared" si="0"/>
        <v>44702</v>
      </c>
      <c r="E18" s="24"/>
      <c r="F18" s="25">
        <f t="shared" si="1"/>
        <v>37058</v>
      </c>
      <c r="G18" s="24"/>
      <c r="H18" s="24">
        <v>37072</v>
      </c>
      <c r="I18" s="28">
        <f>+D18+6</f>
        <v>44708</v>
      </c>
      <c r="K18" s="28">
        <f t="shared" si="4"/>
        <v>44722</v>
      </c>
    </row>
    <row r="19" spans="1:11" ht="26.25" customHeight="1" x14ac:dyDescent="0.3">
      <c r="A19" s="29" t="s">
        <v>566</v>
      </c>
      <c r="B19" s="30">
        <f t="shared" si="3"/>
        <v>44703</v>
      </c>
      <c r="C19" s="31" t="s">
        <v>11</v>
      </c>
      <c r="D19" s="32">
        <f t="shared" si="0"/>
        <v>44716</v>
      </c>
      <c r="E19" s="33"/>
      <c r="F19" s="34" t="s">
        <v>24</v>
      </c>
      <c r="G19" s="33"/>
      <c r="H19" s="33"/>
      <c r="I19" s="36">
        <f t="shared" si="2"/>
        <v>44722</v>
      </c>
      <c r="J19" s="41" t="s">
        <v>132</v>
      </c>
      <c r="K19" s="36">
        <f t="shared" si="4"/>
        <v>44736</v>
      </c>
    </row>
    <row r="20" spans="1:11" ht="26.25" customHeight="1" x14ac:dyDescent="0.3">
      <c r="A20" s="72" t="s">
        <v>567</v>
      </c>
      <c r="B20" s="73">
        <f t="shared" si="3"/>
        <v>44717</v>
      </c>
      <c r="C20" s="74" t="s">
        <v>11</v>
      </c>
      <c r="D20" s="75">
        <f t="shared" si="0"/>
        <v>44730</v>
      </c>
      <c r="E20" s="76"/>
      <c r="F20" s="77">
        <v>37073</v>
      </c>
      <c r="G20" s="76"/>
      <c r="H20" s="76">
        <f>+F20+14</f>
        <v>37087</v>
      </c>
      <c r="I20" s="78">
        <f>+D20+6</f>
        <v>44736</v>
      </c>
      <c r="J20" s="79" t="s">
        <v>132</v>
      </c>
      <c r="K20" s="78">
        <f t="shared" si="4"/>
        <v>44750</v>
      </c>
    </row>
    <row r="21" spans="1:11" ht="26.25" customHeight="1" x14ac:dyDescent="0.3">
      <c r="A21" s="62" t="s">
        <v>568</v>
      </c>
      <c r="B21" s="30">
        <f t="shared" si="3"/>
        <v>44731</v>
      </c>
      <c r="C21" s="31" t="s">
        <v>11</v>
      </c>
      <c r="D21" s="32">
        <f>+B21+13</f>
        <v>44744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2"/>
        <v>44750</v>
      </c>
      <c r="J21" s="41" t="s">
        <v>132</v>
      </c>
      <c r="K21" s="36">
        <f t="shared" si="4"/>
        <v>44764</v>
      </c>
    </row>
    <row r="22" spans="1:11" ht="26.25" customHeight="1" x14ac:dyDescent="0.3">
      <c r="A22" s="61" t="s">
        <v>569</v>
      </c>
      <c r="B22" s="6">
        <f t="shared" si="3"/>
        <v>44745</v>
      </c>
      <c r="C22" s="23" t="s">
        <v>11</v>
      </c>
      <c r="D22" s="7">
        <f t="shared" si="0"/>
        <v>44758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2"/>
        <v>44764</v>
      </c>
      <c r="J22" s="42" t="s">
        <v>132</v>
      </c>
      <c r="K22" s="28">
        <f t="shared" si="4"/>
        <v>44778</v>
      </c>
    </row>
    <row r="23" spans="1:11" ht="26.25" customHeight="1" x14ac:dyDescent="0.3">
      <c r="A23" s="62" t="s">
        <v>570</v>
      </c>
      <c r="B23" s="30">
        <f t="shared" si="3"/>
        <v>44759</v>
      </c>
      <c r="C23" s="31" t="s">
        <v>11</v>
      </c>
      <c r="D23" s="32">
        <f t="shared" si="0"/>
        <v>44772</v>
      </c>
      <c r="E23" s="33"/>
      <c r="F23" s="34">
        <f t="shared" si="5"/>
        <v>37119</v>
      </c>
      <c r="G23" s="33"/>
      <c r="H23" s="33">
        <v>37134</v>
      </c>
      <c r="I23" s="36">
        <f t="shared" si="2"/>
        <v>44778</v>
      </c>
      <c r="J23" s="41" t="s">
        <v>132</v>
      </c>
      <c r="K23" s="36">
        <f t="shared" si="4"/>
        <v>44792</v>
      </c>
    </row>
    <row r="24" spans="1:11" ht="26.25" customHeight="1" x14ac:dyDescent="0.3">
      <c r="A24" s="61" t="s">
        <v>571</v>
      </c>
      <c r="B24" s="6">
        <f t="shared" si="3"/>
        <v>44773</v>
      </c>
      <c r="C24" s="23" t="s">
        <v>11</v>
      </c>
      <c r="D24" s="7">
        <f t="shared" si="0"/>
        <v>44786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44792</v>
      </c>
      <c r="J24" s="42" t="s">
        <v>132</v>
      </c>
      <c r="K24" s="28">
        <f t="shared" si="4"/>
        <v>44806</v>
      </c>
    </row>
    <row r="25" spans="1:11" ht="26.25" customHeight="1" x14ac:dyDescent="0.3">
      <c r="A25" s="62" t="s">
        <v>572</v>
      </c>
      <c r="B25" s="30">
        <f t="shared" si="3"/>
        <v>44787</v>
      </c>
      <c r="C25" s="31" t="s">
        <v>11</v>
      </c>
      <c r="D25" s="32">
        <f t="shared" si="0"/>
        <v>44800</v>
      </c>
      <c r="E25" s="33"/>
      <c r="F25" s="34">
        <f t="shared" si="5"/>
        <v>37150</v>
      </c>
      <c r="G25" s="33"/>
      <c r="H25" s="33">
        <v>37164</v>
      </c>
      <c r="I25" s="36">
        <f>+D25+6</f>
        <v>44806</v>
      </c>
      <c r="J25" s="41" t="s">
        <v>162</v>
      </c>
      <c r="K25" s="36">
        <f t="shared" si="4"/>
        <v>44820</v>
      </c>
    </row>
    <row r="26" spans="1:11" ht="26.25" customHeight="1" x14ac:dyDescent="0.3">
      <c r="A26" s="61" t="s">
        <v>573</v>
      </c>
      <c r="B26" s="6">
        <f t="shared" si="3"/>
        <v>44801</v>
      </c>
      <c r="C26" s="23" t="s">
        <v>11</v>
      </c>
      <c r="D26" s="7">
        <f t="shared" si="0"/>
        <v>44814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2"/>
        <v>44820</v>
      </c>
      <c r="J26" s="42"/>
      <c r="K26" s="28">
        <f t="shared" si="4"/>
        <v>44834</v>
      </c>
    </row>
    <row r="27" spans="1:11" ht="26.25" customHeight="1" x14ac:dyDescent="0.3">
      <c r="A27" s="62" t="s">
        <v>574</v>
      </c>
      <c r="B27" s="30">
        <f t="shared" si="3"/>
        <v>44815</v>
      </c>
      <c r="C27" s="31" t="s">
        <v>11</v>
      </c>
      <c r="D27" s="32">
        <f t="shared" si="0"/>
        <v>44828</v>
      </c>
      <c r="E27" s="33"/>
      <c r="F27" s="34">
        <f t="shared" si="5"/>
        <v>37180</v>
      </c>
      <c r="G27" s="33"/>
      <c r="H27" s="33">
        <v>37195</v>
      </c>
      <c r="I27" s="36">
        <f t="shared" si="2"/>
        <v>44834</v>
      </c>
      <c r="J27" s="41"/>
      <c r="K27" s="36">
        <f t="shared" si="4"/>
        <v>44848</v>
      </c>
    </row>
    <row r="28" spans="1:11" ht="26.25" customHeight="1" x14ac:dyDescent="0.3">
      <c r="A28" s="61" t="s">
        <v>575</v>
      </c>
      <c r="B28" s="6">
        <f t="shared" si="3"/>
        <v>44829</v>
      </c>
      <c r="C28" s="23" t="s">
        <v>11</v>
      </c>
      <c r="D28" s="7">
        <f t="shared" si="0"/>
        <v>44842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2"/>
        <v>44848</v>
      </c>
      <c r="J28" s="42"/>
      <c r="K28" s="28">
        <f t="shared" si="4"/>
        <v>44862</v>
      </c>
    </row>
    <row r="29" spans="1:11" ht="26.25" customHeight="1" x14ac:dyDescent="0.3">
      <c r="A29" s="62" t="s">
        <v>576</v>
      </c>
      <c r="B29" s="30">
        <f t="shared" si="3"/>
        <v>44843</v>
      </c>
      <c r="C29" s="31" t="s">
        <v>11</v>
      </c>
      <c r="D29" s="32">
        <f t="shared" si="0"/>
        <v>44856</v>
      </c>
      <c r="E29" s="33"/>
      <c r="F29" s="34">
        <f t="shared" si="5"/>
        <v>37211</v>
      </c>
      <c r="G29" s="33"/>
      <c r="H29" s="33">
        <v>37225</v>
      </c>
      <c r="I29" s="36">
        <f t="shared" si="2"/>
        <v>44862</v>
      </c>
      <c r="J29" s="41"/>
      <c r="K29" s="36">
        <f t="shared" si="4"/>
        <v>44875</v>
      </c>
    </row>
    <row r="30" spans="1:11" ht="26.25" customHeight="1" x14ac:dyDescent="0.3">
      <c r="A30" s="61" t="s">
        <v>577</v>
      </c>
      <c r="B30" s="6">
        <f t="shared" si="3"/>
        <v>44857</v>
      </c>
      <c r="C30" s="23" t="s">
        <v>11</v>
      </c>
      <c r="D30" s="7">
        <f t="shared" si="0"/>
        <v>44870</v>
      </c>
      <c r="E30" s="24"/>
      <c r="F30" s="25">
        <f t="shared" si="5"/>
        <v>37226</v>
      </c>
      <c r="G30" s="24"/>
      <c r="H30" s="24">
        <f>+F30+14</f>
        <v>37240</v>
      </c>
      <c r="I30" s="28">
        <f>+D30+5</f>
        <v>44875</v>
      </c>
      <c r="J30" s="42"/>
      <c r="K30" s="28">
        <f t="shared" si="4"/>
        <v>44888</v>
      </c>
    </row>
    <row r="31" spans="1:11" ht="26.25" customHeight="1" x14ac:dyDescent="0.3">
      <c r="A31" s="62" t="s">
        <v>578</v>
      </c>
      <c r="B31" s="30">
        <f t="shared" si="3"/>
        <v>44871</v>
      </c>
      <c r="C31" s="31" t="s">
        <v>11</v>
      </c>
      <c r="D31" s="32">
        <f t="shared" si="0"/>
        <v>44884</v>
      </c>
      <c r="E31" s="33"/>
      <c r="F31" s="34">
        <f t="shared" si="5"/>
        <v>37241</v>
      </c>
      <c r="G31" s="33"/>
      <c r="H31" s="33">
        <v>37256</v>
      </c>
      <c r="I31" s="36">
        <f>+D31+4</f>
        <v>44888</v>
      </c>
      <c r="J31" s="41"/>
      <c r="K31" s="36">
        <f t="shared" si="4"/>
        <v>44904</v>
      </c>
    </row>
    <row r="32" spans="1:11" ht="26.25" customHeight="1" x14ac:dyDescent="0.3">
      <c r="A32" s="61" t="s">
        <v>579</v>
      </c>
      <c r="B32" s="6">
        <f t="shared" si="3"/>
        <v>44885</v>
      </c>
      <c r="C32" s="23" t="s">
        <v>11</v>
      </c>
      <c r="D32" s="7">
        <f t="shared" si="0"/>
        <v>44898</v>
      </c>
      <c r="E32" s="24"/>
      <c r="F32" s="25" t="s">
        <v>24</v>
      </c>
      <c r="G32" s="24"/>
      <c r="H32" s="24"/>
      <c r="I32" s="28">
        <f t="shared" si="2"/>
        <v>44904</v>
      </c>
      <c r="J32" s="42"/>
      <c r="K32" s="28">
        <f>+I32+14</f>
        <v>44918</v>
      </c>
    </row>
    <row r="33" spans="1:11" ht="26.25" customHeight="1" x14ac:dyDescent="0.3">
      <c r="A33" s="62" t="s">
        <v>580</v>
      </c>
      <c r="B33" s="30">
        <f t="shared" si="3"/>
        <v>44899</v>
      </c>
      <c r="C33" s="31" t="s">
        <v>11</v>
      </c>
      <c r="D33" s="32">
        <f t="shared" si="0"/>
        <v>44912</v>
      </c>
      <c r="E33" s="33"/>
      <c r="F33" s="34" t="s">
        <v>24</v>
      </c>
      <c r="G33" s="33"/>
      <c r="H33" s="33"/>
      <c r="I33" s="36">
        <f>+D33+6</f>
        <v>44918</v>
      </c>
      <c r="J33" s="41"/>
      <c r="K33" s="36">
        <f>+I33+14</f>
        <v>44932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44734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opLeftCell="A28" workbookViewId="0">
      <selection activeCell="J25" sqref="J25"/>
    </sheetView>
  </sheetViews>
  <sheetFormatPr defaultColWidth="9.33203125" defaultRowHeight="17.399999999999999" x14ac:dyDescent="0.3"/>
  <cols>
    <col min="1" max="1" width="13.44140625" style="4" bestFit="1" customWidth="1"/>
    <col min="2" max="2" width="11.8867187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553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526</v>
      </c>
      <c r="B7" s="30">
        <v>44171</v>
      </c>
      <c r="C7" s="31" t="s">
        <v>11</v>
      </c>
      <c r="D7" s="32">
        <f>+B7+13</f>
        <v>44184</v>
      </c>
      <c r="E7" s="33"/>
      <c r="F7" s="34" t="s">
        <v>24</v>
      </c>
      <c r="G7" s="35"/>
      <c r="H7" s="33"/>
      <c r="I7" s="36">
        <f>+D7+5</f>
        <v>44189</v>
      </c>
      <c r="J7" s="41"/>
      <c r="K7" s="36">
        <f>+I8</f>
        <v>44204</v>
      </c>
    </row>
    <row r="8" spans="1:11" ht="26.25" customHeight="1" x14ac:dyDescent="0.3">
      <c r="A8" s="26" t="s">
        <v>527</v>
      </c>
      <c r="B8" s="6">
        <f>+D7+1</f>
        <v>44185</v>
      </c>
      <c r="C8" s="23" t="s">
        <v>11</v>
      </c>
      <c r="D8" s="7">
        <f t="shared" ref="D8:D33" si="0">+B8+13</f>
        <v>44198</v>
      </c>
      <c r="E8" s="24"/>
      <c r="F8" s="25">
        <f t="shared" ref="F8:F18" si="1">+H7+1</f>
        <v>1</v>
      </c>
      <c r="G8" s="24"/>
      <c r="H8" s="24">
        <v>36922</v>
      </c>
      <c r="I8" s="28">
        <f t="shared" ref="I8:I32" si="2">+D8+6</f>
        <v>44204</v>
      </c>
      <c r="J8" s="42"/>
      <c r="K8" s="28">
        <f>+I9</f>
        <v>44218</v>
      </c>
    </row>
    <row r="9" spans="1:11" ht="26.25" customHeight="1" x14ac:dyDescent="0.3">
      <c r="A9" s="29" t="s">
        <v>528</v>
      </c>
      <c r="B9" s="30">
        <f t="shared" ref="B9:B33" si="3">+D8+1</f>
        <v>44199</v>
      </c>
      <c r="C9" s="31" t="s">
        <v>11</v>
      </c>
      <c r="D9" s="32">
        <f t="shared" si="0"/>
        <v>44212</v>
      </c>
      <c r="E9" s="33"/>
      <c r="F9" s="34">
        <f t="shared" si="1"/>
        <v>36923</v>
      </c>
      <c r="G9" s="33"/>
      <c r="H9" s="33">
        <f>+F9+14</f>
        <v>36937</v>
      </c>
      <c r="I9" s="36">
        <f t="shared" si="2"/>
        <v>44218</v>
      </c>
      <c r="J9" s="41"/>
      <c r="K9" s="36">
        <f t="shared" ref="K9:K31" si="4">+I10</f>
        <v>44232</v>
      </c>
    </row>
    <row r="10" spans="1:11" ht="26.25" customHeight="1" x14ac:dyDescent="0.3">
      <c r="A10" s="22" t="s">
        <v>529</v>
      </c>
      <c r="B10" s="6">
        <f t="shared" si="3"/>
        <v>44213</v>
      </c>
      <c r="C10" s="23" t="s">
        <v>11</v>
      </c>
      <c r="D10" s="7">
        <f t="shared" si="0"/>
        <v>44226</v>
      </c>
      <c r="E10" s="24"/>
      <c r="F10" s="25">
        <f t="shared" si="1"/>
        <v>36938</v>
      </c>
      <c r="G10" s="24"/>
      <c r="H10" s="24">
        <v>36950</v>
      </c>
      <c r="I10" s="28">
        <f t="shared" si="2"/>
        <v>44232</v>
      </c>
      <c r="J10" s="42" t="s">
        <v>162</v>
      </c>
      <c r="K10" s="28">
        <f t="shared" si="4"/>
        <v>44246</v>
      </c>
    </row>
    <row r="11" spans="1:11" ht="26.25" customHeight="1" x14ac:dyDescent="0.3">
      <c r="A11" s="29" t="s">
        <v>530</v>
      </c>
      <c r="B11" s="30">
        <f t="shared" si="3"/>
        <v>44227</v>
      </c>
      <c r="C11" s="31" t="s">
        <v>11</v>
      </c>
      <c r="D11" s="32">
        <f t="shared" si="0"/>
        <v>44240</v>
      </c>
      <c r="E11" s="33"/>
      <c r="F11" s="34">
        <f t="shared" si="1"/>
        <v>36951</v>
      </c>
      <c r="G11" s="33"/>
      <c r="H11" s="33">
        <f>+F11+14</f>
        <v>36965</v>
      </c>
      <c r="I11" s="36">
        <f t="shared" si="2"/>
        <v>44246</v>
      </c>
      <c r="J11" s="41"/>
      <c r="K11" s="36">
        <f t="shared" si="4"/>
        <v>44260</v>
      </c>
    </row>
    <row r="12" spans="1:11" ht="26.25" customHeight="1" x14ac:dyDescent="0.3">
      <c r="A12" s="22" t="s">
        <v>531</v>
      </c>
      <c r="B12" s="6">
        <f t="shared" si="3"/>
        <v>44241</v>
      </c>
      <c r="C12" s="23" t="s">
        <v>11</v>
      </c>
      <c r="D12" s="7">
        <f t="shared" si="0"/>
        <v>44254</v>
      </c>
      <c r="E12" s="24"/>
      <c r="F12" s="25">
        <f t="shared" si="1"/>
        <v>36966</v>
      </c>
      <c r="G12" s="24"/>
      <c r="H12" s="24">
        <v>36981</v>
      </c>
      <c r="I12" s="28">
        <f t="shared" si="2"/>
        <v>44260</v>
      </c>
      <c r="J12" s="42"/>
      <c r="K12" s="28">
        <f t="shared" si="4"/>
        <v>44274</v>
      </c>
    </row>
    <row r="13" spans="1:11" ht="26.25" customHeight="1" x14ac:dyDescent="0.3">
      <c r="A13" s="29" t="s">
        <v>532</v>
      </c>
      <c r="B13" s="30">
        <f t="shared" si="3"/>
        <v>44255</v>
      </c>
      <c r="C13" s="31" t="s">
        <v>11</v>
      </c>
      <c r="D13" s="32">
        <f t="shared" si="0"/>
        <v>44268</v>
      </c>
      <c r="E13" s="33"/>
      <c r="F13" s="34">
        <f t="shared" si="1"/>
        <v>36982</v>
      </c>
      <c r="G13" s="33"/>
      <c r="H13" s="33">
        <f>+F13+14</f>
        <v>36996</v>
      </c>
      <c r="I13" s="36">
        <f t="shared" si="2"/>
        <v>44274</v>
      </c>
      <c r="J13" s="41"/>
      <c r="K13" s="36">
        <f t="shared" si="4"/>
        <v>44288</v>
      </c>
    </row>
    <row r="14" spans="1:11" ht="26.25" customHeight="1" x14ac:dyDescent="0.3">
      <c r="A14" s="22" t="s">
        <v>533</v>
      </c>
      <c r="B14" s="6">
        <f t="shared" si="3"/>
        <v>44269</v>
      </c>
      <c r="C14" s="23" t="s">
        <v>11</v>
      </c>
      <c r="D14" s="7">
        <f t="shared" si="0"/>
        <v>44282</v>
      </c>
      <c r="E14" s="24"/>
      <c r="F14" s="25">
        <f t="shared" si="1"/>
        <v>36997</v>
      </c>
      <c r="G14" s="24"/>
      <c r="H14" s="24">
        <v>37011</v>
      </c>
      <c r="I14" s="28">
        <f t="shared" si="2"/>
        <v>44288</v>
      </c>
      <c r="J14" s="42"/>
      <c r="K14" s="28">
        <f t="shared" si="4"/>
        <v>44302</v>
      </c>
    </row>
    <row r="15" spans="1:11" ht="26.25" customHeight="1" x14ac:dyDescent="0.3">
      <c r="A15" s="29" t="s">
        <v>534</v>
      </c>
      <c r="B15" s="30">
        <f t="shared" si="3"/>
        <v>44283</v>
      </c>
      <c r="C15" s="31" t="s">
        <v>11</v>
      </c>
      <c r="D15" s="32">
        <f t="shared" si="0"/>
        <v>44296</v>
      </c>
      <c r="E15" s="33"/>
      <c r="F15" s="34">
        <f t="shared" si="1"/>
        <v>37012</v>
      </c>
      <c r="G15" s="33"/>
      <c r="H15" s="33">
        <f>+F15+14</f>
        <v>37026</v>
      </c>
      <c r="I15" s="36">
        <f t="shared" si="2"/>
        <v>44302</v>
      </c>
      <c r="J15" s="41"/>
      <c r="K15" s="36">
        <f t="shared" si="4"/>
        <v>44316</v>
      </c>
    </row>
    <row r="16" spans="1:11" ht="26.25" customHeight="1" x14ac:dyDescent="0.3">
      <c r="A16" s="22" t="s">
        <v>535</v>
      </c>
      <c r="B16" s="6">
        <f t="shared" si="3"/>
        <v>44297</v>
      </c>
      <c r="C16" s="23" t="s">
        <v>11</v>
      </c>
      <c r="D16" s="7">
        <f t="shared" si="0"/>
        <v>44310</v>
      </c>
      <c r="E16" s="24"/>
      <c r="F16" s="25">
        <f t="shared" si="1"/>
        <v>37027</v>
      </c>
      <c r="G16" s="24"/>
      <c r="H16" s="24">
        <v>37042</v>
      </c>
      <c r="I16" s="28">
        <f t="shared" si="2"/>
        <v>44316</v>
      </c>
      <c r="K16" s="28">
        <f t="shared" si="4"/>
        <v>44330</v>
      </c>
    </row>
    <row r="17" spans="1:11" ht="26.25" customHeight="1" x14ac:dyDescent="0.3">
      <c r="A17" s="29" t="s">
        <v>536</v>
      </c>
      <c r="B17" s="30">
        <f t="shared" si="3"/>
        <v>44311</v>
      </c>
      <c r="C17" s="31" t="s">
        <v>11</v>
      </c>
      <c r="D17" s="32">
        <f t="shared" si="0"/>
        <v>44324</v>
      </c>
      <c r="E17" s="33"/>
      <c r="F17" s="34">
        <f t="shared" si="1"/>
        <v>37043</v>
      </c>
      <c r="G17" s="33"/>
      <c r="H17" s="33">
        <f>+F17+14</f>
        <v>37057</v>
      </c>
      <c r="I17" s="36">
        <f>+D17+6</f>
        <v>44330</v>
      </c>
      <c r="J17" s="41"/>
      <c r="K17" s="36">
        <f t="shared" si="4"/>
        <v>44344</v>
      </c>
    </row>
    <row r="18" spans="1:11" ht="26.25" customHeight="1" x14ac:dyDescent="0.3">
      <c r="A18" s="22" t="s">
        <v>537</v>
      </c>
      <c r="B18" s="6">
        <f t="shared" si="3"/>
        <v>44325</v>
      </c>
      <c r="C18" s="23" t="s">
        <v>11</v>
      </c>
      <c r="D18" s="7">
        <f t="shared" si="0"/>
        <v>44338</v>
      </c>
      <c r="E18" s="24"/>
      <c r="F18" s="25">
        <f t="shared" si="1"/>
        <v>37058</v>
      </c>
      <c r="G18" s="24"/>
      <c r="H18" s="24">
        <v>37072</v>
      </c>
      <c r="I18" s="28">
        <f>+D18+6</f>
        <v>44344</v>
      </c>
      <c r="K18" s="28">
        <f t="shared" si="4"/>
        <v>44358</v>
      </c>
    </row>
    <row r="19" spans="1:11" ht="26.25" customHeight="1" x14ac:dyDescent="0.3">
      <c r="A19" s="29" t="s">
        <v>538</v>
      </c>
      <c r="B19" s="30">
        <f t="shared" si="3"/>
        <v>44339</v>
      </c>
      <c r="C19" s="31" t="s">
        <v>11</v>
      </c>
      <c r="D19" s="32">
        <f t="shared" si="0"/>
        <v>44352</v>
      </c>
      <c r="E19" s="33"/>
      <c r="F19" s="34" t="s">
        <v>24</v>
      </c>
      <c r="G19" s="33"/>
      <c r="H19" s="33"/>
      <c r="I19" s="36">
        <f t="shared" si="2"/>
        <v>44358</v>
      </c>
      <c r="J19" s="41" t="s">
        <v>132</v>
      </c>
      <c r="K19" s="36">
        <f t="shared" si="4"/>
        <v>44372</v>
      </c>
    </row>
    <row r="20" spans="1:11" ht="26.25" customHeight="1" x14ac:dyDescent="0.3">
      <c r="A20" s="72" t="s">
        <v>539</v>
      </c>
      <c r="B20" s="73">
        <f t="shared" si="3"/>
        <v>44353</v>
      </c>
      <c r="C20" s="74" t="s">
        <v>11</v>
      </c>
      <c r="D20" s="75">
        <f t="shared" si="0"/>
        <v>44366</v>
      </c>
      <c r="E20" s="76"/>
      <c r="F20" s="77">
        <v>37073</v>
      </c>
      <c r="G20" s="76"/>
      <c r="H20" s="76">
        <f>+F20+14</f>
        <v>37087</v>
      </c>
      <c r="I20" s="78">
        <f>+D20+6</f>
        <v>44372</v>
      </c>
      <c r="J20" s="79" t="s">
        <v>132</v>
      </c>
      <c r="K20" s="78">
        <f t="shared" si="4"/>
        <v>44386</v>
      </c>
    </row>
    <row r="21" spans="1:11" ht="26.25" customHeight="1" x14ac:dyDescent="0.3">
      <c r="A21" s="62" t="s">
        <v>540</v>
      </c>
      <c r="B21" s="30">
        <f t="shared" si="3"/>
        <v>44367</v>
      </c>
      <c r="C21" s="31" t="s">
        <v>11</v>
      </c>
      <c r="D21" s="32">
        <f>+B21+13</f>
        <v>44380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2"/>
        <v>44386</v>
      </c>
      <c r="J21" s="41" t="s">
        <v>132</v>
      </c>
      <c r="K21" s="36">
        <f t="shared" si="4"/>
        <v>44400</v>
      </c>
    </row>
    <row r="22" spans="1:11" ht="26.25" customHeight="1" x14ac:dyDescent="0.3">
      <c r="A22" s="61" t="s">
        <v>541</v>
      </c>
      <c r="B22" s="6">
        <f t="shared" si="3"/>
        <v>44381</v>
      </c>
      <c r="C22" s="23" t="s">
        <v>11</v>
      </c>
      <c r="D22" s="7">
        <f t="shared" si="0"/>
        <v>44394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2"/>
        <v>44400</v>
      </c>
      <c r="J22" s="42" t="s">
        <v>132</v>
      </c>
      <c r="K22" s="28">
        <f t="shared" si="4"/>
        <v>44414</v>
      </c>
    </row>
    <row r="23" spans="1:11" ht="26.25" customHeight="1" x14ac:dyDescent="0.3">
      <c r="A23" s="62" t="s">
        <v>542</v>
      </c>
      <c r="B23" s="30">
        <f t="shared" si="3"/>
        <v>44395</v>
      </c>
      <c r="C23" s="31" t="s">
        <v>11</v>
      </c>
      <c r="D23" s="32">
        <f t="shared" si="0"/>
        <v>44408</v>
      </c>
      <c r="E23" s="33"/>
      <c r="F23" s="34">
        <f t="shared" si="5"/>
        <v>37119</v>
      </c>
      <c r="G23" s="33"/>
      <c r="H23" s="33">
        <v>37134</v>
      </c>
      <c r="I23" s="36">
        <f t="shared" si="2"/>
        <v>44414</v>
      </c>
      <c r="J23" s="41" t="s">
        <v>132</v>
      </c>
      <c r="K23" s="36">
        <f t="shared" si="4"/>
        <v>44428</v>
      </c>
    </row>
    <row r="24" spans="1:11" ht="26.25" customHeight="1" x14ac:dyDescent="0.3">
      <c r="A24" s="61" t="s">
        <v>543</v>
      </c>
      <c r="B24" s="6">
        <f t="shared" si="3"/>
        <v>44409</v>
      </c>
      <c r="C24" s="23" t="s">
        <v>11</v>
      </c>
      <c r="D24" s="7">
        <f t="shared" si="0"/>
        <v>44422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44428</v>
      </c>
      <c r="J24" s="42" t="s">
        <v>132</v>
      </c>
      <c r="K24" s="28">
        <f t="shared" si="4"/>
        <v>44442</v>
      </c>
    </row>
    <row r="25" spans="1:11" ht="26.25" customHeight="1" x14ac:dyDescent="0.3">
      <c r="A25" s="62" t="s">
        <v>544</v>
      </c>
      <c r="B25" s="30">
        <f t="shared" si="3"/>
        <v>44423</v>
      </c>
      <c r="C25" s="31" t="s">
        <v>11</v>
      </c>
      <c r="D25" s="32">
        <f t="shared" si="0"/>
        <v>44436</v>
      </c>
      <c r="E25" s="33"/>
      <c r="F25" s="34">
        <f t="shared" si="5"/>
        <v>37150</v>
      </c>
      <c r="G25" s="33"/>
      <c r="H25" s="33">
        <v>37164</v>
      </c>
      <c r="I25" s="36">
        <f>+D25+6</f>
        <v>44442</v>
      </c>
      <c r="J25" s="41" t="s">
        <v>162</v>
      </c>
      <c r="K25" s="36">
        <f t="shared" si="4"/>
        <v>44456</v>
      </c>
    </row>
    <row r="26" spans="1:11" ht="26.25" customHeight="1" x14ac:dyDescent="0.3">
      <c r="A26" s="61" t="s">
        <v>545</v>
      </c>
      <c r="B26" s="6">
        <f t="shared" si="3"/>
        <v>44437</v>
      </c>
      <c r="C26" s="23" t="s">
        <v>11</v>
      </c>
      <c r="D26" s="7">
        <f t="shared" si="0"/>
        <v>44450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2"/>
        <v>44456</v>
      </c>
      <c r="J26" s="42"/>
      <c r="K26" s="28">
        <f t="shared" si="4"/>
        <v>44470</v>
      </c>
    </row>
    <row r="27" spans="1:11" ht="26.25" customHeight="1" x14ac:dyDescent="0.3">
      <c r="A27" s="62" t="s">
        <v>546</v>
      </c>
      <c r="B27" s="30">
        <f t="shared" si="3"/>
        <v>44451</v>
      </c>
      <c r="C27" s="31" t="s">
        <v>11</v>
      </c>
      <c r="D27" s="32">
        <f t="shared" si="0"/>
        <v>44464</v>
      </c>
      <c r="E27" s="33"/>
      <c r="F27" s="34">
        <f t="shared" si="5"/>
        <v>37180</v>
      </c>
      <c r="G27" s="33"/>
      <c r="H27" s="33">
        <v>37195</v>
      </c>
      <c r="I27" s="36">
        <f t="shared" si="2"/>
        <v>44470</v>
      </c>
      <c r="J27" s="41"/>
      <c r="K27" s="36">
        <f t="shared" si="4"/>
        <v>44484</v>
      </c>
    </row>
    <row r="28" spans="1:11" ht="26.25" customHeight="1" x14ac:dyDescent="0.3">
      <c r="A28" s="61" t="s">
        <v>547</v>
      </c>
      <c r="B28" s="6">
        <f t="shared" si="3"/>
        <v>44465</v>
      </c>
      <c r="C28" s="23" t="s">
        <v>11</v>
      </c>
      <c r="D28" s="7">
        <f t="shared" si="0"/>
        <v>44478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2"/>
        <v>44484</v>
      </c>
      <c r="J28" s="42"/>
      <c r="K28" s="28">
        <f t="shared" si="4"/>
        <v>44498</v>
      </c>
    </row>
    <row r="29" spans="1:11" ht="26.25" customHeight="1" x14ac:dyDescent="0.3">
      <c r="A29" s="62" t="s">
        <v>548</v>
      </c>
      <c r="B29" s="30">
        <f t="shared" si="3"/>
        <v>44479</v>
      </c>
      <c r="C29" s="31" t="s">
        <v>11</v>
      </c>
      <c r="D29" s="32">
        <f t="shared" si="0"/>
        <v>44492</v>
      </c>
      <c r="E29" s="33"/>
      <c r="F29" s="34">
        <f t="shared" si="5"/>
        <v>37211</v>
      </c>
      <c r="G29" s="33"/>
      <c r="H29" s="33">
        <v>37225</v>
      </c>
      <c r="I29" s="36">
        <f t="shared" si="2"/>
        <v>44498</v>
      </c>
      <c r="J29" s="41"/>
      <c r="K29" s="36">
        <f t="shared" si="4"/>
        <v>44512</v>
      </c>
    </row>
    <row r="30" spans="1:11" ht="26.25" customHeight="1" x14ac:dyDescent="0.3">
      <c r="A30" s="61" t="s">
        <v>549</v>
      </c>
      <c r="B30" s="6">
        <f t="shared" si="3"/>
        <v>44493</v>
      </c>
      <c r="C30" s="23" t="s">
        <v>11</v>
      </c>
      <c r="D30" s="7">
        <f t="shared" si="0"/>
        <v>44506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2"/>
        <v>44512</v>
      </c>
      <c r="J30" s="42"/>
      <c r="K30" s="28">
        <f t="shared" si="4"/>
        <v>44524</v>
      </c>
    </row>
    <row r="31" spans="1:11" ht="26.25" customHeight="1" x14ac:dyDescent="0.3">
      <c r="A31" s="62" t="s">
        <v>550</v>
      </c>
      <c r="B31" s="30">
        <f t="shared" si="3"/>
        <v>44507</v>
      </c>
      <c r="C31" s="31" t="s">
        <v>11</v>
      </c>
      <c r="D31" s="32">
        <f t="shared" si="0"/>
        <v>44520</v>
      </c>
      <c r="E31" s="33"/>
      <c r="F31" s="34">
        <f t="shared" si="5"/>
        <v>37241</v>
      </c>
      <c r="G31" s="33"/>
      <c r="H31" s="33">
        <v>37256</v>
      </c>
      <c r="I31" s="36">
        <f>+D31+4</f>
        <v>44524</v>
      </c>
      <c r="J31" s="41"/>
      <c r="K31" s="36">
        <f t="shared" si="4"/>
        <v>44540</v>
      </c>
    </row>
    <row r="32" spans="1:11" ht="26.25" customHeight="1" x14ac:dyDescent="0.3">
      <c r="A32" s="61" t="s">
        <v>551</v>
      </c>
      <c r="B32" s="6">
        <f t="shared" si="3"/>
        <v>44521</v>
      </c>
      <c r="C32" s="23" t="s">
        <v>11</v>
      </c>
      <c r="D32" s="7">
        <f t="shared" si="0"/>
        <v>44534</v>
      </c>
      <c r="E32" s="24"/>
      <c r="F32" s="25" t="s">
        <v>24</v>
      </c>
      <c r="G32" s="24"/>
      <c r="H32" s="24"/>
      <c r="I32" s="28">
        <f t="shared" si="2"/>
        <v>44540</v>
      </c>
      <c r="J32" s="42"/>
      <c r="K32" s="28">
        <f>+I32+13</f>
        <v>44553</v>
      </c>
    </row>
    <row r="33" spans="1:11" ht="26.25" customHeight="1" x14ac:dyDescent="0.3">
      <c r="A33" s="62" t="s">
        <v>552</v>
      </c>
      <c r="B33" s="30">
        <f t="shared" si="3"/>
        <v>44535</v>
      </c>
      <c r="C33" s="31" t="s">
        <v>11</v>
      </c>
      <c r="D33" s="32">
        <f t="shared" si="0"/>
        <v>44548</v>
      </c>
      <c r="E33" s="33"/>
      <c r="F33" s="34" t="s">
        <v>24</v>
      </c>
      <c r="G33" s="33"/>
      <c r="H33" s="33"/>
      <c r="I33" s="36">
        <f>+D33+5</f>
        <v>44553</v>
      </c>
      <c r="J33" s="41"/>
      <c r="K33" s="36">
        <f>+I33+14</f>
        <v>44567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44349</v>
      </c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workbookViewId="0">
      <selection activeCell="A39" sqref="A39"/>
    </sheetView>
  </sheetViews>
  <sheetFormatPr defaultColWidth="9.33203125" defaultRowHeight="17.399999999999999" x14ac:dyDescent="0.3"/>
  <cols>
    <col min="1" max="1" width="13.44140625" style="4" bestFit="1" customWidth="1"/>
    <col min="2" max="2" width="11.6640625" style="6" bestFit="1" customWidth="1"/>
    <col min="3" max="3" width="2.33203125" style="6" bestFit="1" customWidth="1"/>
    <col min="4" max="4" width="11.6640625" style="7" bestFit="1" customWidth="1"/>
    <col min="5" max="5" width="4.33203125" style="8" customWidth="1"/>
    <col min="6" max="6" width="18.6640625" style="9" hidden="1" customWidth="1"/>
    <col min="7" max="7" width="2.33203125" style="8" hidden="1" customWidth="1"/>
    <col min="8" max="8" width="11.6640625" style="8" hidden="1" customWidth="1"/>
    <col min="9" max="9" width="19.33203125" style="4" bestFit="1" customWidth="1"/>
    <col min="10" max="10" width="21" style="38" customWidth="1"/>
    <col min="11" max="11" width="19.33203125" style="4" bestFit="1" customWidth="1"/>
    <col min="12" max="16384" width="9.33203125" style="4"/>
  </cols>
  <sheetData>
    <row r="1" spans="1:11" x14ac:dyDescent="0.3">
      <c r="A1" s="1" t="s">
        <v>514</v>
      </c>
      <c r="B1" s="2"/>
      <c r="C1" s="2"/>
      <c r="D1" s="2"/>
      <c r="E1" s="3"/>
      <c r="F1" s="3"/>
      <c r="G1" s="3"/>
      <c r="H1" s="3"/>
      <c r="I1" s="3"/>
      <c r="J1" s="27"/>
      <c r="K1" s="3"/>
    </row>
    <row r="2" spans="1:11" x14ac:dyDescent="0.3">
      <c r="B2" s="5"/>
      <c r="C2" s="2"/>
      <c r="D2" s="2"/>
      <c r="E2" s="3"/>
      <c r="F2" s="3"/>
      <c r="G2" s="3"/>
      <c r="H2" s="3"/>
      <c r="I2" s="3"/>
      <c r="K2" s="3"/>
    </row>
    <row r="3" spans="1:11" x14ac:dyDescent="0.3">
      <c r="I3" s="10" t="s">
        <v>42</v>
      </c>
      <c r="K3" s="10" t="s">
        <v>44</v>
      </c>
    </row>
    <row r="4" spans="1:11" x14ac:dyDescent="0.3">
      <c r="B4" s="1" t="s">
        <v>0</v>
      </c>
      <c r="C4" s="11"/>
      <c r="D4" s="11"/>
      <c r="I4" s="10" t="s">
        <v>43</v>
      </c>
      <c r="J4" s="39"/>
      <c r="K4" s="10" t="s">
        <v>45</v>
      </c>
    </row>
    <row r="5" spans="1:11" s="13" customFormat="1" x14ac:dyDescent="0.3">
      <c r="B5" s="14" t="s">
        <v>1</v>
      </c>
      <c r="C5" s="14"/>
      <c r="D5" s="15" t="s">
        <v>2</v>
      </c>
      <c r="F5" s="16" t="s">
        <v>3</v>
      </c>
      <c r="G5" s="16"/>
      <c r="H5" s="16"/>
      <c r="I5" s="10" t="s">
        <v>4</v>
      </c>
      <c r="J5" s="47" t="s">
        <v>133</v>
      </c>
      <c r="K5" s="12" t="s">
        <v>46</v>
      </c>
    </row>
    <row r="6" spans="1:11" s="13" customFormat="1" x14ac:dyDescent="0.3">
      <c r="A6" s="17" t="s">
        <v>5</v>
      </c>
      <c r="B6" s="18" t="s">
        <v>6</v>
      </c>
      <c r="C6" s="19"/>
      <c r="D6" s="18" t="s">
        <v>7</v>
      </c>
      <c r="E6" s="20"/>
      <c r="F6" s="21" t="s">
        <v>8</v>
      </c>
      <c r="G6" s="20"/>
      <c r="H6" s="20" t="s">
        <v>2</v>
      </c>
      <c r="I6" s="21" t="s">
        <v>9</v>
      </c>
      <c r="J6" s="48" t="s">
        <v>189</v>
      </c>
      <c r="K6" s="21" t="s">
        <v>9</v>
      </c>
    </row>
    <row r="7" spans="1:11" ht="26.25" customHeight="1" x14ac:dyDescent="0.3">
      <c r="A7" s="29" t="s">
        <v>499</v>
      </c>
      <c r="B7" s="30">
        <v>43807</v>
      </c>
      <c r="C7" s="31" t="s">
        <v>11</v>
      </c>
      <c r="D7" s="32">
        <f>+B7+13</f>
        <v>43820</v>
      </c>
      <c r="E7" s="33"/>
      <c r="F7" s="34" t="s">
        <v>24</v>
      </c>
      <c r="G7" s="35"/>
      <c r="H7" s="33"/>
      <c r="I7" s="36">
        <f>+D7+6</f>
        <v>43826</v>
      </c>
      <c r="J7" s="41"/>
      <c r="K7" s="36">
        <f>+I8</f>
        <v>43840</v>
      </c>
    </row>
    <row r="8" spans="1:11" ht="26.25" customHeight="1" x14ac:dyDescent="0.3">
      <c r="A8" s="26" t="s">
        <v>500</v>
      </c>
      <c r="B8" s="6">
        <f t="shared" ref="B8:B33" si="0">+D7+1</f>
        <v>43821</v>
      </c>
      <c r="C8" s="23" t="s">
        <v>11</v>
      </c>
      <c r="D8" s="7">
        <f t="shared" ref="D8:D33" si="1">+B8+13</f>
        <v>43834</v>
      </c>
      <c r="E8" s="24"/>
      <c r="F8" s="25">
        <f t="shared" ref="F8:F18" si="2">+H7+1</f>
        <v>1</v>
      </c>
      <c r="G8" s="24"/>
      <c r="H8" s="24">
        <v>36922</v>
      </c>
      <c r="I8" s="28">
        <f t="shared" ref="I8:I32" si="3">+D8+6</f>
        <v>43840</v>
      </c>
      <c r="J8" s="42"/>
      <c r="K8" s="28">
        <f>+I9</f>
        <v>43854</v>
      </c>
    </row>
    <row r="9" spans="1:11" ht="26.25" customHeight="1" x14ac:dyDescent="0.3">
      <c r="A9" s="29" t="s">
        <v>501</v>
      </c>
      <c r="B9" s="30">
        <f t="shared" si="0"/>
        <v>43835</v>
      </c>
      <c r="C9" s="31" t="s">
        <v>11</v>
      </c>
      <c r="D9" s="32">
        <f t="shared" si="1"/>
        <v>43848</v>
      </c>
      <c r="E9" s="33"/>
      <c r="F9" s="34">
        <f t="shared" si="2"/>
        <v>36923</v>
      </c>
      <c r="G9" s="33"/>
      <c r="H9" s="33">
        <f>+F9+14</f>
        <v>36937</v>
      </c>
      <c r="I9" s="36">
        <f t="shared" si="3"/>
        <v>43854</v>
      </c>
      <c r="J9" s="41"/>
      <c r="K9" s="36">
        <f t="shared" ref="K9:K31" si="4">+I10</f>
        <v>43868</v>
      </c>
    </row>
    <row r="10" spans="1:11" ht="26.25" customHeight="1" x14ac:dyDescent="0.3">
      <c r="A10" s="22" t="s">
        <v>502</v>
      </c>
      <c r="B10" s="6">
        <f t="shared" si="0"/>
        <v>43849</v>
      </c>
      <c r="C10" s="23" t="s">
        <v>11</v>
      </c>
      <c r="D10" s="7">
        <f t="shared" si="1"/>
        <v>43862</v>
      </c>
      <c r="E10" s="24"/>
      <c r="F10" s="25">
        <f t="shared" si="2"/>
        <v>36938</v>
      </c>
      <c r="G10" s="24"/>
      <c r="H10" s="24">
        <v>36950</v>
      </c>
      <c r="I10" s="28">
        <f t="shared" si="3"/>
        <v>43868</v>
      </c>
      <c r="J10" s="42"/>
      <c r="K10" s="28">
        <f t="shared" si="4"/>
        <v>43882</v>
      </c>
    </row>
    <row r="11" spans="1:11" ht="26.25" customHeight="1" x14ac:dyDescent="0.3">
      <c r="A11" s="29" t="s">
        <v>503</v>
      </c>
      <c r="B11" s="30">
        <f t="shared" si="0"/>
        <v>43863</v>
      </c>
      <c r="C11" s="31" t="s">
        <v>11</v>
      </c>
      <c r="D11" s="32">
        <f t="shared" si="1"/>
        <v>43876</v>
      </c>
      <c r="E11" s="33"/>
      <c r="F11" s="34">
        <f t="shared" si="2"/>
        <v>36951</v>
      </c>
      <c r="G11" s="33"/>
      <c r="H11" s="33">
        <f>+F11+14</f>
        <v>36965</v>
      </c>
      <c r="I11" s="36">
        <f t="shared" si="3"/>
        <v>43882</v>
      </c>
      <c r="J11" s="41"/>
      <c r="K11" s="36">
        <f t="shared" si="4"/>
        <v>43896</v>
      </c>
    </row>
    <row r="12" spans="1:11" ht="26.25" customHeight="1" x14ac:dyDescent="0.3">
      <c r="A12" s="22" t="s">
        <v>504</v>
      </c>
      <c r="B12" s="6">
        <f t="shared" si="0"/>
        <v>43877</v>
      </c>
      <c r="C12" s="23" t="s">
        <v>11</v>
      </c>
      <c r="D12" s="7">
        <f t="shared" si="1"/>
        <v>43890</v>
      </c>
      <c r="E12" s="24"/>
      <c r="F12" s="25">
        <f t="shared" si="2"/>
        <v>36966</v>
      </c>
      <c r="G12" s="24"/>
      <c r="H12" s="24">
        <v>36981</v>
      </c>
      <c r="I12" s="28">
        <f t="shared" si="3"/>
        <v>43896</v>
      </c>
      <c r="J12" s="42" t="s">
        <v>162</v>
      </c>
      <c r="K12" s="28">
        <f t="shared" si="4"/>
        <v>43910</v>
      </c>
    </row>
    <row r="13" spans="1:11" ht="26.25" customHeight="1" x14ac:dyDescent="0.3">
      <c r="A13" s="29" t="s">
        <v>505</v>
      </c>
      <c r="B13" s="30">
        <f t="shared" si="0"/>
        <v>43891</v>
      </c>
      <c r="C13" s="31" t="s">
        <v>11</v>
      </c>
      <c r="D13" s="32">
        <f t="shared" si="1"/>
        <v>43904</v>
      </c>
      <c r="E13" s="33"/>
      <c r="F13" s="34">
        <f t="shared" si="2"/>
        <v>36982</v>
      </c>
      <c r="G13" s="33"/>
      <c r="H13" s="33">
        <f>+F13+14</f>
        <v>36996</v>
      </c>
      <c r="I13" s="36">
        <f t="shared" si="3"/>
        <v>43910</v>
      </c>
      <c r="J13" s="41"/>
      <c r="K13" s="36">
        <f t="shared" si="4"/>
        <v>43924</v>
      </c>
    </row>
    <row r="14" spans="1:11" ht="26.25" customHeight="1" x14ac:dyDescent="0.3">
      <c r="A14" s="22" t="s">
        <v>506</v>
      </c>
      <c r="B14" s="6">
        <f t="shared" si="0"/>
        <v>43905</v>
      </c>
      <c r="C14" s="23" t="s">
        <v>11</v>
      </c>
      <c r="D14" s="7">
        <f t="shared" si="1"/>
        <v>43918</v>
      </c>
      <c r="E14" s="24"/>
      <c r="F14" s="25">
        <f t="shared" si="2"/>
        <v>36997</v>
      </c>
      <c r="G14" s="24"/>
      <c r="H14" s="24">
        <v>37011</v>
      </c>
      <c r="I14" s="28">
        <f t="shared" si="3"/>
        <v>43924</v>
      </c>
      <c r="J14" s="42"/>
      <c r="K14" s="28">
        <f t="shared" si="4"/>
        <v>43938</v>
      </c>
    </row>
    <row r="15" spans="1:11" ht="26.25" customHeight="1" x14ac:dyDescent="0.3">
      <c r="A15" s="29" t="s">
        <v>507</v>
      </c>
      <c r="B15" s="30">
        <f t="shared" si="0"/>
        <v>43919</v>
      </c>
      <c r="C15" s="31" t="s">
        <v>11</v>
      </c>
      <c r="D15" s="32">
        <f t="shared" si="1"/>
        <v>43932</v>
      </c>
      <c r="E15" s="33"/>
      <c r="F15" s="34">
        <f t="shared" si="2"/>
        <v>37012</v>
      </c>
      <c r="G15" s="33"/>
      <c r="H15" s="33">
        <f>+F15+14</f>
        <v>37026</v>
      </c>
      <c r="I15" s="36">
        <f t="shared" si="3"/>
        <v>43938</v>
      </c>
      <c r="J15" s="41"/>
      <c r="K15" s="36">
        <f t="shared" si="4"/>
        <v>43952</v>
      </c>
    </row>
    <row r="16" spans="1:11" ht="26.25" customHeight="1" x14ac:dyDescent="0.3">
      <c r="A16" s="22" t="s">
        <v>508</v>
      </c>
      <c r="B16" s="6">
        <f t="shared" si="0"/>
        <v>43933</v>
      </c>
      <c r="C16" s="23" t="s">
        <v>11</v>
      </c>
      <c r="D16" s="7">
        <f t="shared" si="1"/>
        <v>43946</v>
      </c>
      <c r="E16" s="24"/>
      <c r="F16" s="25">
        <f t="shared" si="2"/>
        <v>37027</v>
      </c>
      <c r="G16" s="24"/>
      <c r="H16" s="24">
        <v>37042</v>
      </c>
      <c r="I16" s="28">
        <f t="shared" si="3"/>
        <v>43952</v>
      </c>
      <c r="K16" s="28">
        <f t="shared" si="4"/>
        <v>43966</v>
      </c>
    </row>
    <row r="17" spans="1:11" ht="26.25" customHeight="1" x14ac:dyDescent="0.3">
      <c r="A17" s="29" t="s">
        <v>509</v>
      </c>
      <c r="B17" s="30">
        <f t="shared" si="0"/>
        <v>43947</v>
      </c>
      <c r="C17" s="31" t="s">
        <v>11</v>
      </c>
      <c r="D17" s="32">
        <f t="shared" si="1"/>
        <v>43960</v>
      </c>
      <c r="E17" s="33"/>
      <c r="F17" s="34">
        <f t="shared" si="2"/>
        <v>37043</v>
      </c>
      <c r="G17" s="33"/>
      <c r="H17" s="33">
        <f>+F17+14</f>
        <v>37057</v>
      </c>
      <c r="I17" s="36">
        <f>+D17+6</f>
        <v>43966</v>
      </c>
      <c r="J17" s="41"/>
      <c r="K17" s="36">
        <f t="shared" si="4"/>
        <v>43980</v>
      </c>
    </row>
    <row r="18" spans="1:11" ht="26.25" customHeight="1" x14ac:dyDescent="0.3">
      <c r="A18" s="22" t="s">
        <v>510</v>
      </c>
      <c r="B18" s="6">
        <f t="shared" si="0"/>
        <v>43961</v>
      </c>
      <c r="C18" s="23" t="s">
        <v>11</v>
      </c>
      <c r="D18" s="7">
        <f t="shared" si="1"/>
        <v>43974</v>
      </c>
      <c r="E18" s="24"/>
      <c r="F18" s="25">
        <f t="shared" si="2"/>
        <v>37058</v>
      </c>
      <c r="G18" s="24"/>
      <c r="H18" s="24">
        <v>37072</v>
      </c>
      <c r="I18" s="28">
        <f>+D18+6</f>
        <v>43980</v>
      </c>
      <c r="K18" s="28">
        <f t="shared" si="4"/>
        <v>43994</v>
      </c>
    </row>
    <row r="19" spans="1:11" ht="26.25" customHeight="1" x14ac:dyDescent="0.3">
      <c r="A19" s="29" t="s">
        <v>511</v>
      </c>
      <c r="B19" s="30">
        <f t="shared" si="0"/>
        <v>43975</v>
      </c>
      <c r="C19" s="31" t="s">
        <v>11</v>
      </c>
      <c r="D19" s="32">
        <f t="shared" si="1"/>
        <v>43988</v>
      </c>
      <c r="E19" s="33"/>
      <c r="F19" s="34" t="s">
        <v>24</v>
      </c>
      <c r="G19" s="33"/>
      <c r="H19" s="33"/>
      <c r="I19" s="36">
        <f t="shared" si="3"/>
        <v>43994</v>
      </c>
      <c r="J19" s="41" t="s">
        <v>132</v>
      </c>
      <c r="K19" s="36">
        <f t="shared" si="4"/>
        <v>44008</v>
      </c>
    </row>
    <row r="20" spans="1:11" ht="26.25" customHeight="1" x14ac:dyDescent="0.3">
      <c r="A20" s="72" t="s">
        <v>512</v>
      </c>
      <c r="B20" s="73">
        <f t="shared" si="0"/>
        <v>43989</v>
      </c>
      <c r="C20" s="74" t="s">
        <v>11</v>
      </c>
      <c r="D20" s="75">
        <f t="shared" si="1"/>
        <v>44002</v>
      </c>
      <c r="E20" s="76"/>
      <c r="F20" s="77">
        <v>37073</v>
      </c>
      <c r="G20" s="76"/>
      <c r="H20" s="76">
        <f>+F20+14</f>
        <v>37087</v>
      </c>
      <c r="I20" s="78">
        <f>+D20+6</f>
        <v>44008</v>
      </c>
      <c r="J20" s="79" t="s">
        <v>132</v>
      </c>
      <c r="K20" s="78">
        <f t="shared" si="4"/>
        <v>44022</v>
      </c>
    </row>
    <row r="21" spans="1:11" ht="26.25" customHeight="1" x14ac:dyDescent="0.3">
      <c r="A21" s="62" t="s">
        <v>513</v>
      </c>
      <c r="B21" s="30">
        <f t="shared" si="0"/>
        <v>44003</v>
      </c>
      <c r="C21" s="31" t="s">
        <v>11</v>
      </c>
      <c r="D21" s="32">
        <f>+B21+13</f>
        <v>44016</v>
      </c>
      <c r="E21" s="33"/>
      <c r="F21" s="34">
        <f t="shared" ref="F21:F31" si="5">+H20+1</f>
        <v>37088</v>
      </c>
      <c r="G21" s="33"/>
      <c r="H21" s="33">
        <v>37103</v>
      </c>
      <c r="I21" s="36">
        <f t="shared" si="3"/>
        <v>44022</v>
      </c>
      <c r="J21" s="41" t="s">
        <v>132</v>
      </c>
      <c r="K21" s="36">
        <f t="shared" si="4"/>
        <v>44036</v>
      </c>
    </row>
    <row r="22" spans="1:11" ht="26.25" customHeight="1" x14ac:dyDescent="0.3">
      <c r="A22" s="61" t="s">
        <v>515</v>
      </c>
      <c r="B22" s="6">
        <f t="shared" si="0"/>
        <v>44017</v>
      </c>
      <c r="C22" s="23" t="s">
        <v>11</v>
      </c>
      <c r="D22" s="7">
        <f t="shared" si="1"/>
        <v>44030</v>
      </c>
      <c r="E22" s="24"/>
      <c r="F22" s="25">
        <f t="shared" si="5"/>
        <v>37104</v>
      </c>
      <c r="G22" s="24"/>
      <c r="H22" s="24">
        <f>+F22+14</f>
        <v>37118</v>
      </c>
      <c r="I22" s="28">
        <f t="shared" si="3"/>
        <v>44036</v>
      </c>
      <c r="J22" s="42" t="s">
        <v>132</v>
      </c>
      <c r="K22" s="28">
        <f t="shared" si="4"/>
        <v>44050</v>
      </c>
    </row>
    <row r="23" spans="1:11" ht="26.25" customHeight="1" x14ac:dyDescent="0.3">
      <c r="A23" s="62" t="s">
        <v>516</v>
      </c>
      <c r="B23" s="30">
        <f t="shared" si="0"/>
        <v>44031</v>
      </c>
      <c r="C23" s="31" t="s">
        <v>11</v>
      </c>
      <c r="D23" s="32">
        <f t="shared" si="1"/>
        <v>44044</v>
      </c>
      <c r="E23" s="33"/>
      <c r="F23" s="34">
        <f t="shared" si="5"/>
        <v>37119</v>
      </c>
      <c r="G23" s="33"/>
      <c r="H23" s="33">
        <v>37134</v>
      </c>
      <c r="I23" s="36">
        <f t="shared" si="3"/>
        <v>44050</v>
      </c>
      <c r="J23" s="41" t="s">
        <v>132</v>
      </c>
      <c r="K23" s="36">
        <f t="shared" si="4"/>
        <v>44064</v>
      </c>
    </row>
    <row r="24" spans="1:11" ht="26.25" customHeight="1" x14ac:dyDescent="0.3">
      <c r="A24" s="61" t="s">
        <v>517</v>
      </c>
      <c r="B24" s="6">
        <f t="shared" si="0"/>
        <v>44045</v>
      </c>
      <c r="C24" s="23" t="s">
        <v>11</v>
      </c>
      <c r="D24" s="7">
        <f t="shared" si="1"/>
        <v>44058</v>
      </c>
      <c r="E24" s="24"/>
      <c r="F24" s="25">
        <f t="shared" si="5"/>
        <v>37135</v>
      </c>
      <c r="G24" s="24"/>
      <c r="H24" s="24">
        <f>+F24+14</f>
        <v>37149</v>
      </c>
      <c r="I24" s="28">
        <f>+D24+6</f>
        <v>44064</v>
      </c>
      <c r="J24" s="42" t="s">
        <v>132</v>
      </c>
      <c r="K24" s="28">
        <f t="shared" si="4"/>
        <v>44078</v>
      </c>
    </row>
    <row r="25" spans="1:11" ht="26.25" customHeight="1" x14ac:dyDescent="0.3">
      <c r="A25" s="62" t="s">
        <v>518</v>
      </c>
      <c r="B25" s="30">
        <f t="shared" si="0"/>
        <v>44059</v>
      </c>
      <c r="C25" s="31" t="s">
        <v>11</v>
      </c>
      <c r="D25" s="32">
        <f t="shared" si="1"/>
        <v>44072</v>
      </c>
      <c r="E25" s="33"/>
      <c r="F25" s="34">
        <f t="shared" si="5"/>
        <v>37150</v>
      </c>
      <c r="G25" s="33"/>
      <c r="H25" s="33">
        <v>37164</v>
      </c>
      <c r="I25" s="36">
        <f>+D25+6</f>
        <v>44078</v>
      </c>
      <c r="J25" s="41" t="s">
        <v>162</v>
      </c>
      <c r="K25" s="36">
        <f t="shared" si="4"/>
        <v>44092</v>
      </c>
    </row>
    <row r="26" spans="1:11" ht="26.25" customHeight="1" x14ac:dyDescent="0.3">
      <c r="A26" s="61" t="s">
        <v>519</v>
      </c>
      <c r="B26" s="6">
        <f t="shared" si="0"/>
        <v>44073</v>
      </c>
      <c r="C26" s="23" t="s">
        <v>11</v>
      </c>
      <c r="D26" s="7">
        <f t="shared" si="1"/>
        <v>44086</v>
      </c>
      <c r="E26" s="24"/>
      <c r="F26" s="25">
        <f t="shared" si="5"/>
        <v>37165</v>
      </c>
      <c r="G26" s="24"/>
      <c r="H26" s="24">
        <f>+F26+14</f>
        <v>37179</v>
      </c>
      <c r="I26" s="28">
        <f t="shared" si="3"/>
        <v>44092</v>
      </c>
      <c r="J26" s="42"/>
      <c r="K26" s="28">
        <f t="shared" si="4"/>
        <v>44106</v>
      </c>
    </row>
    <row r="27" spans="1:11" ht="26.25" customHeight="1" x14ac:dyDescent="0.3">
      <c r="A27" s="62" t="s">
        <v>520</v>
      </c>
      <c r="B27" s="30">
        <f t="shared" si="0"/>
        <v>44087</v>
      </c>
      <c r="C27" s="31" t="s">
        <v>11</v>
      </c>
      <c r="D27" s="32">
        <f t="shared" si="1"/>
        <v>44100</v>
      </c>
      <c r="E27" s="33"/>
      <c r="F27" s="34">
        <f t="shared" si="5"/>
        <v>37180</v>
      </c>
      <c r="G27" s="33"/>
      <c r="H27" s="33">
        <v>37195</v>
      </c>
      <c r="I27" s="36">
        <f t="shared" si="3"/>
        <v>44106</v>
      </c>
      <c r="J27" s="41"/>
      <c r="K27" s="36">
        <f t="shared" si="4"/>
        <v>44120</v>
      </c>
    </row>
    <row r="28" spans="1:11" ht="26.25" customHeight="1" x14ac:dyDescent="0.3">
      <c r="A28" s="61" t="s">
        <v>521</v>
      </c>
      <c r="B28" s="6">
        <f t="shared" si="0"/>
        <v>44101</v>
      </c>
      <c r="C28" s="23" t="s">
        <v>11</v>
      </c>
      <c r="D28" s="7">
        <f t="shared" si="1"/>
        <v>44114</v>
      </c>
      <c r="E28" s="24"/>
      <c r="F28" s="25">
        <f t="shared" si="5"/>
        <v>37196</v>
      </c>
      <c r="G28" s="24"/>
      <c r="H28" s="24">
        <f>+F28+14</f>
        <v>37210</v>
      </c>
      <c r="I28" s="28">
        <f t="shared" si="3"/>
        <v>44120</v>
      </c>
      <c r="J28" s="42"/>
      <c r="K28" s="28">
        <f t="shared" si="4"/>
        <v>44134</v>
      </c>
    </row>
    <row r="29" spans="1:11" ht="26.25" customHeight="1" x14ac:dyDescent="0.3">
      <c r="A29" s="62" t="s">
        <v>522</v>
      </c>
      <c r="B29" s="30">
        <f t="shared" si="0"/>
        <v>44115</v>
      </c>
      <c r="C29" s="31" t="s">
        <v>11</v>
      </c>
      <c r="D29" s="32">
        <f t="shared" si="1"/>
        <v>44128</v>
      </c>
      <c r="E29" s="33"/>
      <c r="F29" s="34">
        <f t="shared" si="5"/>
        <v>37211</v>
      </c>
      <c r="G29" s="33"/>
      <c r="H29" s="33">
        <v>37225</v>
      </c>
      <c r="I29" s="36">
        <f t="shared" si="3"/>
        <v>44134</v>
      </c>
      <c r="J29" s="41"/>
      <c r="K29" s="36">
        <f t="shared" si="4"/>
        <v>44148</v>
      </c>
    </row>
    <row r="30" spans="1:11" ht="26.25" customHeight="1" x14ac:dyDescent="0.3">
      <c r="A30" s="61" t="s">
        <v>523</v>
      </c>
      <c r="B30" s="6">
        <f t="shared" si="0"/>
        <v>44129</v>
      </c>
      <c r="C30" s="23" t="s">
        <v>11</v>
      </c>
      <c r="D30" s="7">
        <f t="shared" si="1"/>
        <v>44142</v>
      </c>
      <c r="E30" s="24"/>
      <c r="F30" s="25">
        <f t="shared" si="5"/>
        <v>37226</v>
      </c>
      <c r="G30" s="24"/>
      <c r="H30" s="24">
        <f>+F30+14</f>
        <v>37240</v>
      </c>
      <c r="I30" s="28">
        <f t="shared" si="3"/>
        <v>44148</v>
      </c>
      <c r="J30" s="42"/>
      <c r="K30" s="28">
        <f t="shared" si="4"/>
        <v>44160</v>
      </c>
    </row>
    <row r="31" spans="1:11" ht="26.25" customHeight="1" x14ac:dyDescent="0.3">
      <c r="A31" s="62" t="s">
        <v>524</v>
      </c>
      <c r="B31" s="30">
        <f t="shared" si="0"/>
        <v>44143</v>
      </c>
      <c r="C31" s="31" t="s">
        <v>11</v>
      </c>
      <c r="D31" s="32">
        <f t="shared" si="1"/>
        <v>44156</v>
      </c>
      <c r="E31" s="33"/>
      <c r="F31" s="34">
        <f t="shared" si="5"/>
        <v>37241</v>
      </c>
      <c r="G31" s="33"/>
      <c r="H31" s="33">
        <v>37256</v>
      </c>
      <c r="I31" s="36">
        <f>+D31+4</f>
        <v>44160</v>
      </c>
      <c r="J31" s="41"/>
      <c r="K31" s="36">
        <f t="shared" si="4"/>
        <v>44176</v>
      </c>
    </row>
    <row r="32" spans="1:11" ht="26.25" customHeight="1" x14ac:dyDescent="0.3">
      <c r="A32" s="61" t="s">
        <v>525</v>
      </c>
      <c r="B32" s="6">
        <f t="shared" si="0"/>
        <v>44157</v>
      </c>
      <c r="C32" s="23" t="s">
        <v>11</v>
      </c>
      <c r="D32" s="7">
        <f t="shared" si="1"/>
        <v>44170</v>
      </c>
      <c r="E32" s="24"/>
      <c r="F32" s="25" t="s">
        <v>24</v>
      </c>
      <c r="G32" s="24"/>
      <c r="H32" s="24"/>
      <c r="I32" s="28">
        <f t="shared" si="3"/>
        <v>44176</v>
      </c>
      <c r="J32" s="42"/>
      <c r="K32" s="28">
        <f>+I33</f>
        <v>44189</v>
      </c>
    </row>
    <row r="33" spans="1:11" ht="26.25" customHeight="1" x14ac:dyDescent="0.3">
      <c r="A33" s="62" t="s">
        <v>526</v>
      </c>
      <c r="B33" s="30">
        <f t="shared" si="0"/>
        <v>44171</v>
      </c>
      <c r="C33" s="31" t="s">
        <v>11</v>
      </c>
      <c r="D33" s="32">
        <f t="shared" si="1"/>
        <v>44184</v>
      </c>
      <c r="E33" s="33"/>
      <c r="F33" s="34" t="s">
        <v>24</v>
      </c>
      <c r="G33" s="33"/>
      <c r="H33" s="33"/>
      <c r="I33" s="36">
        <f>+D33+5</f>
        <v>44189</v>
      </c>
      <c r="J33" s="41"/>
      <c r="K33" s="36">
        <f>+'2021'!K7</f>
        <v>44204</v>
      </c>
    </row>
    <row r="34" spans="1:11" x14ac:dyDescent="0.3">
      <c r="A34" s="26"/>
    </row>
    <row r="35" spans="1:11" x14ac:dyDescent="0.3">
      <c r="C35" s="6" t="s">
        <v>40</v>
      </c>
      <c r="D35" s="7" t="s">
        <v>47</v>
      </c>
    </row>
    <row r="36" spans="1:11" x14ac:dyDescent="0.3">
      <c r="C36" s="57" t="s">
        <v>190</v>
      </c>
      <c r="D36" s="7" t="s">
        <v>191</v>
      </c>
    </row>
    <row r="37" spans="1:11" x14ac:dyDescent="0.3">
      <c r="C37" s="57" t="s">
        <v>249</v>
      </c>
      <c r="D37" s="7" t="s">
        <v>247</v>
      </c>
    </row>
    <row r="38" spans="1:11" x14ac:dyDescent="0.3">
      <c r="A38" s="58">
        <v>43985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2028</vt:lpstr>
      <vt:lpstr>2027</vt:lpstr>
      <vt:lpstr>2026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>umb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Beckerman</dc:creator>
  <cp:lastModifiedBy>Chow, Candace</cp:lastModifiedBy>
  <cp:lastPrinted>2008-08-15T20:06:59Z</cp:lastPrinted>
  <dcterms:created xsi:type="dcterms:W3CDTF">2004-02-20T17:05:56Z</dcterms:created>
  <dcterms:modified xsi:type="dcterms:W3CDTF">2025-06-24T17:04:33Z</dcterms:modified>
</cp:coreProperties>
</file>